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3250" windowHeight="11880"/>
  </bookViews>
  <sheets>
    <sheet name="Festés" sheetId="1" r:id="rId1"/>
    <sheet name="Munka" sheetId="4" state="hidden" r:id="rId2"/>
    <sheet name="Munka1" sheetId="3" state="hidden" r:id="rId3"/>
    <sheet name="db" sheetId="2" state="hidden" r:id="rId4"/>
    <sheet name="seged" sheetId="5" state="hidden" r:id="rId5"/>
  </sheets>
  <definedNames>
    <definedName name="_xlnm._FilterDatabase" localSheetId="0" hidden="1">Festés!$A$350:$G$464</definedName>
    <definedName name="_xlnm.Print_Area" localSheetId="0">Festés!$A$1:$AA$40</definedName>
    <definedName name="Osszfolyometer">Festés!#REF!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5" i="1"/>
  <c r="G357"/>
  <c r="C26" l="1"/>
  <c r="AE26" s="1"/>
  <c r="BD7" l="1"/>
  <c r="Y26" l="1"/>
  <c r="CL26" s="1"/>
  <c r="S26" l="1"/>
  <c r="AF26" l="1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C216"/>
  <c r="C209"/>
  <c r="C208"/>
  <c r="C207"/>
  <c r="C213" s="1"/>
  <c r="C206"/>
  <c r="C212" s="1"/>
  <c r="C205"/>
  <c r="C203"/>
  <c r="C201"/>
  <c r="C204" s="1"/>
  <c r="C200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6"/>
  <c r="G355"/>
  <c r="G354"/>
  <c r="G353"/>
  <c r="G352"/>
  <c r="G351"/>
  <c r="CZ27"/>
  <c r="CZ28"/>
  <c r="CZ29"/>
  <c r="CZ30"/>
  <c r="CZ31"/>
  <c r="CZ32"/>
  <c r="CZ33"/>
  <c r="CZ34"/>
  <c r="CZ35"/>
  <c r="CZ36"/>
  <c r="CZ37"/>
  <c r="CZ38"/>
  <c r="CZ39"/>
  <c r="CZ40"/>
  <c r="CZ41"/>
  <c r="CZ42"/>
  <c r="CZ43"/>
  <c r="CZ44"/>
  <c r="CZ45"/>
  <c r="CZ46"/>
  <c r="CZ47"/>
  <c r="CZ48"/>
  <c r="CZ49"/>
  <c r="CZ50"/>
  <c r="CZ51"/>
  <c r="CZ52"/>
  <c r="CZ53"/>
  <c r="CZ54"/>
  <c r="CZ55"/>
  <c r="CZ56"/>
  <c r="CZ57"/>
  <c r="CZ58"/>
  <c r="CZ59"/>
  <c r="CZ60"/>
  <c r="CZ61"/>
  <c r="CZ62"/>
  <c r="CZ63"/>
  <c r="CZ64"/>
  <c r="CZ65"/>
  <c r="CZ66"/>
  <c r="CZ67"/>
  <c r="CZ68"/>
  <c r="CZ69"/>
  <c r="CZ70"/>
  <c r="CZ71"/>
  <c r="CZ72"/>
  <c r="CZ73"/>
  <c r="CZ74"/>
  <c r="CZ75"/>
  <c r="CZ76"/>
  <c r="CZ77"/>
  <c r="CZ78"/>
  <c r="CZ79"/>
  <c r="CZ80"/>
  <c r="CZ81"/>
  <c r="CZ82"/>
  <c r="CZ83"/>
  <c r="CZ84"/>
  <c r="CZ85"/>
  <c r="CZ86"/>
  <c r="CZ87"/>
  <c r="CZ88"/>
  <c r="CZ89"/>
  <c r="CZ90"/>
  <c r="CZ91"/>
  <c r="CZ92"/>
  <c r="CZ93"/>
  <c r="CZ94"/>
  <c r="CZ95"/>
  <c r="CZ96"/>
  <c r="CZ97"/>
  <c r="CZ98"/>
  <c r="CZ99"/>
  <c r="CZ100"/>
  <c r="CZ101"/>
  <c r="CZ102"/>
  <c r="CZ103"/>
  <c r="CZ104"/>
  <c r="CZ105"/>
  <c r="CZ106"/>
  <c r="CZ107"/>
  <c r="CZ108"/>
  <c r="CZ109"/>
  <c r="CZ110"/>
  <c r="CZ111"/>
  <c r="CZ112"/>
  <c r="CZ113"/>
  <c r="CZ114"/>
  <c r="CZ115"/>
  <c r="CZ116"/>
  <c r="CZ117"/>
  <c r="CZ118"/>
  <c r="CZ119"/>
  <c r="CZ120"/>
  <c r="CZ121"/>
  <c r="CZ122"/>
  <c r="CZ123"/>
  <c r="CZ124"/>
  <c r="CZ125"/>
  <c r="CZ126"/>
  <c r="CZ127"/>
  <c r="CZ128"/>
  <c r="CZ129"/>
  <c r="CZ130"/>
  <c r="CZ131"/>
  <c r="CZ132"/>
  <c r="CZ133"/>
  <c r="CZ134"/>
  <c r="CZ135"/>
  <c r="CZ136"/>
  <c r="CZ137"/>
  <c r="CZ138"/>
  <c r="CZ139"/>
  <c r="CZ140"/>
  <c r="CZ141"/>
  <c r="CZ142"/>
  <c r="CZ143"/>
  <c r="CZ144"/>
  <c r="CZ145"/>
  <c r="CZ146"/>
  <c r="CZ147"/>
  <c r="CZ148"/>
  <c r="CZ149"/>
  <c r="CZ150"/>
  <c r="CZ151"/>
  <c r="CZ152"/>
  <c r="CZ153"/>
  <c r="CZ154"/>
  <c r="CZ155"/>
  <c r="CZ156"/>
  <c r="CZ157"/>
  <c r="CZ158"/>
  <c r="CZ159"/>
  <c r="CZ160"/>
  <c r="CZ161"/>
  <c r="CZ162"/>
  <c r="CZ163"/>
  <c r="CZ164"/>
  <c r="CZ165"/>
  <c r="CZ166"/>
  <c r="CZ167"/>
  <c r="CZ168"/>
  <c r="CZ169"/>
  <c r="CZ170"/>
  <c r="CZ171"/>
  <c r="CZ172"/>
  <c r="CZ173"/>
  <c r="CZ174"/>
  <c r="CZ175"/>
  <c r="CZ26"/>
  <c r="X27" i="5"/>
  <c r="AB175" i="1" l="1"/>
  <c r="AB167"/>
  <c r="AB159"/>
  <c r="AB151"/>
  <c r="AB143"/>
  <c r="AB135"/>
  <c r="AB127"/>
  <c r="AB115"/>
  <c r="AB103"/>
  <c r="AB95"/>
  <c r="AB87"/>
  <c r="AB79"/>
  <c r="AB71"/>
  <c r="AB63"/>
  <c r="AB55"/>
  <c r="AB47"/>
  <c r="AB39"/>
  <c r="AB27"/>
  <c r="AB170"/>
  <c r="AB162"/>
  <c r="AB154"/>
  <c r="AB146"/>
  <c r="AB138"/>
  <c r="AB130"/>
  <c r="AB122"/>
  <c r="AB114"/>
  <c r="AB106"/>
  <c r="AB98"/>
  <c r="AB90"/>
  <c r="AB82"/>
  <c r="AB78"/>
  <c r="AB70"/>
  <c r="AB62"/>
  <c r="AB54"/>
  <c r="AB50"/>
  <c r="AB46"/>
  <c r="AB42"/>
  <c r="AB34"/>
  <c r="AB30"/>
  <c r="AB173"/>
  <c r="AB161"/>
  <c r="AB172"/>
  <c r="AB168"/>
  <c r="AB164"/>
  <c r="AB160"/>
  <c r="AB156"/>
  <c r="AB152"/>
  <c r="AB148"/>
  <c r="AB144"/>
  <c r="AB140"/>
  <c r="AB136"/>
  <c r="AB132"/>
  <c r="AB128"/>
  <c r="AB124"/>
  <c r="AB120"/>
  <c r="AB116"/>
  <c r="AB112"/>
  <c r="AB108"/>
  <c r="AB104"/>
  <c r="AB100"/>
  <c r="AB96"/>
  <c r="AB92"/>
  <c r="AB88"/>
  <c r="AB84"/>
  <c r="AB80"/>
  <c r="AB76"/>
  <c r="AB72"/>
  <c r="AB68"/>
  <c r="AB64"/>
  <c r="AB60"/>
  <c r="AB56"/>
  <c r="AB52"/>
  <c r="AB48"/>
  <c r="AB44"/>
  <c r="AB40"/>
  <c r="AB36"/>
  <c r="AB32"/>
  <c r="AB28"/>
  <c r="AB171"/>
  <c r="AB163"/>
  <c r="AB155"/>
  <c r="AB147"/>
  <c r="AB139"/>
  <c r="AB131"/>
  <c r="AB123"/>
  <c r="AB119"/>
  <c r="AB111"/>
  <c r="AB107"/>
  <c r="AB99"/>
  <c r="AB91"/>
  <c r="AB83"/>
  <c r="AB75"/>
  <c r="AB67"/>
  <c r="AB59"/>
  <c r="AB51"/>
  <c r="AB43"/>
  <c r="AB35"/>
  <c r="AB31"/>
  <c r="AB174"/>
  <c r="AB166"/>
  <c r="AB158"/>
  <c r="AB150"/>
  <c r="AB142"/>
  <c r="AB134"/>
  <c r="AB126"/>
  <c r="AB118"/>
  <c r="AB110"/>
  <c r="AB102"/>
  <c r="AB94"/>
  <c r="AB86"/>
  <c r="AB74"/>
  <c r="AB66"/>
  <c r="AB58"/>
  <c r="AB38"/>
  <c r="AB169"/>
  <c r="AB165"/>
  <c r="AB157"/>
  <c r="AB153"/>
  <c r="AB149"/>
  <c r="AB145"/>
  <c r="AB141"/>
  <c r="AB137"/>
  <c r="AB133"/>
  <c r="AB129"/>
  <c r="AB125"/>
  <c r="AB121"/>
  <c r="AB117"/>
  <c r="AB113"/>
  <c r="AB109"/>
  <c r="AB105"/>
  <c r="AB101"/>
  <c r="AB97"/>
  <c r="AB93"/>
  <c r="AB89"/>
  <c r="AB85"/>
  <c r="AB81"/>
  <c r="AB77"/>
  <c r="AB73"/>
  <c r="AB69"/>
  <c r="AB65"/>
  <c r="AB61"/>
  <c r="AB57"/>
  <c r="AB53"/>
  <c r="AB49"/>
  <c r="AB45"/>
  <c r="AB41"/>
  <c r="AB37"/>
  <c r="AB33"/>
  <c r="AB29"/>
  <c r="C217"/>
  <c r="C219"/>
  <c r="E13"/>
  <c r="I17" s="1"/>
  <c r="C202"/>
  <c r="C214"/>
  <c r="C210" s="1"/>
  <c r="C215"/>
  <c r="C211" s="1"/>
  <c r="C218" l="1"/>
  <c r="L18" s="1"/>
  <c r="CA26"/>
  <c r="CB26"/>
  <c r="CD26"/>
  <c r="X176" i="5"/>
  <c r="B17"/>
  <c r="B10"/>
  <c r="B9"/>
  <c r="B8"/>
  <c r="B14" s="1"/>
  <c r="B7"/>
  <c r="B13" s="1"/>
  <c r="B6"/>
  <c r="B4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AF27" i="1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2"/>
  <c r="AF143"/>
  <c r="AF144"/>
  <c r="AF145"/>
  <c r="AF146"/>
  <c r="AF147"/>
  <c r="AF148"/>
  <c r="AF149"/>
  <c r="AF150"/>
  <c r="AF151"/>
  <c r="AF152"/>
  <c r="AF153"/>
  <c r="AF154"/>
  <c r="AF155"/>
  <c r="AF156"/>
  <c r="AF157"/>
  <c r="AF158"/>
  <c r="AF159"/>
  <c r="AF160"/>
  <c r="AF161"/>
  <c r="AF162"/>
  <c r="AF163"/>
  <c r="AF164"/>
  <c r="AF165"/>
  <c r="AF166"/>
  <c r="AF167"/>
  <c r="AF168"/>
  <c r="AF169"/>
  <c r="AF170"/>
  <c r="AF171"/>
  <c r="AF172"/>
  <c r="AF173"/>
  <c r="AF174"/>
  <c r="AF175"/>
  <c r="Z26"/>
  <c r="U26"/>
  <c r="A27" i="5"/>
  <c r="Z28" i="1"/>
  <c r="Z29"/>
  <c r="Z30"/>
  <c r="CJ30" s="1"/>
  <c r="BV30" s="1"/>
  <c r="Z31"/>
  <c r="Z32"/>
  <c r="Z33"/>
  <c r="Z34"/>
  <c r="Z35"/>
  <c r="Z36"/>
  <c r="Z37"/>
  <c r="Z38"/>
  <c r="CJ38" s="1"/>
  <c r="BV38" s="1"/>
  <c r="Z39"/>
  <c r="Z40"/>
  <c r="Z41"/>
  <c r="Z42"/>
  <c r="Z43"/>
  <c r="Z44"/>
  <c r="Z45"/>
  <c r="Z46"/>
  <c r="CJ46" s="1"/>
  <c r="BV46" s="1"/>
  <c r="Z47"/>
  <c r="Z48"/>
  <c r="Z49"/>
  <c r="Z50"/>
  <c r="Z51"/>
  <c r="Z52"/>
  <c r="Z53"/>
  <c r="Z54"/>
  <c r="CJ54" s="1"/>
  <c r="BV54" s="1"/>
  <c r="Z55"/>
  <c r="Z56"/>
  <c r="Z57"/>
  <c r="Z58"/>
  <c r="Z59"/>
  <c r="Z60"/>
  <c r="Z61"/>
  <c r="Z62"/>
  <c r="CJ62" s="1"/>
  <c r="BV62" s="1"/>
  <c r="Z63"/>
  <c r="Z64"/>
  <c r="Z65"/>
  <c r="Z66"/>
  <c r="Z67"/>
  <c r="Z68"/>
  <c r="Z69"/>
  <c r="Z70"/>
  <c r="CJ70" s="1"/>
  <c r="BV70" s="1"/>
  <c r="Z71"/>
  <c r="Z72"/>
  <c r="Z73"/>
  <c r="Z74"/>
  <c r="Z75"/>
  <c r="Z76"/>
  <c r="Z77"/>
  <c r="Z78"/>
  <c r="CJ78" s="1"/>
  <c r="BV78" s="1"/>
  <c r="Z79"/>
  <c r="Z80"/>
  <c r="Z81"/>
  <c r="Z82"/>
  <c r="Z83"/>
  <c r="Z84"/>
  <c r="Z85"/>
  <c r="Z86"/>
  <c r="CJ86" s="1"/>
  <c r="BV86" s="1"/>
  <c r="Z87"/>
  <c r="Z88"/>
  <c r="Z89"/>
  <c r="Z90"/>
  <c r="Z91"/>
  <c r="Z92"/>
  <c r="Z93"/>
  <c r="Z94"/>
  <c r="CJ94" s="1"/>
  <c r="BV94" s="1"/>
  <c r="Z95"/>
  <c r="Z96"/>
  <c r="Z97"/>
  <c r="Z98"/>
  <c r="Z99"/>
  <c r="Z100"/>
  <c r="Z101"/>
  <c r="Z102"/>
  <c r="CJ102" s="1"/>
  <c r="BV102" s="1"/>
  <c r="Z103"/>
  <c r="Z104"/>
  <c r="Z105"/>
  <c r="Z106"/>
  <c r="Z107"/>
  <c r="Z108"/>
  <c r="Z109"/>
  <c r="Z110"/>
  <c r="CJ110" s="1"/>
  <c r="BV110" s="1"/>
  <c r="Z111"/>
  <c r="Z112"/>
  <c r="Z113"/>
  <c r="Z114"/>
  <c r="Z115"/>
  <c r="Z116"/>
  <c r="Z117"/>
  <c r="Z118"/>
  <c r="CJ118" s="1"/>
  <c r="BV118" s="1"/>
  <c r="Z119"/>
  <c r="Z120"/>
  <c r="Z121"/>
  <c r="Z122"/>
  <c r="Z123"/>
  <c r="Z124"/>
  <c r="Z125"/>
  <c r="Z126"/>
  <c r="CJ126" s="1"/>
  <c r="BV126" s="1"/>
  <c r="Z127"/>
  <c r="Z128"/>
  <c r="Z129"/>
  <c r="Z130"/>
  <c r="Z131"/>
  <c r="Z132"/>
  <c r="Z133"/>
  <c r="Z134"/>
  <c r="CJ134" s="1"/>
  <c r="BV134" s="1"/>
  <c r="Z135"/>
  <c r="Z136"/>
  <c r="Z137"/>
  <c r="Z138"/>
  <c r="Z139"/>
  <c r="Z140"/>
  <c r="Z141"/>
  <c r="Z142"/>
  <c r="CJ142" s="1"/>
  <c r="BV142" s="1"/>
  <c r="Z143"/>
  <c r="Z144"/>
  <c r="Z145"/>
  <c r="Z146"/>
  <c r="Z147"/>
  <c r="Z148"/>
  <c r="Z149"/>
  <c r="Z150"/>
  <c r="CJ150" s="1"/>
  <c r="BV150" s="1"/>
  <c r="Z151"/>
  <c r="Z152"/>
  <c r="Z153"/>
  <c r="Z154"/>
  <c r="Z155"/>
  <c r="Z156"/>
  <c r="Z157"/>
  <c r="Z158"/>
  <c r="CJ158" s="1"/>
  <c r="BV158" s="1"/>
  <c r="Z159"/>
  <c r="Z160"/>
  <c r="Z161"/>
  <c r="Z162"/>
  <c r="Z163"/>
  <c r="Z164"/>
  <c r="Z165"/>
  <c r="Z166"/>
  <c r="CJ166" s="1"/>
  <c r="BV166" s="1"/>
  <c r="Z167"/>
  <c r="Z168"/>
  <c r="Z169"/>
  <c r="Z170"/>
  <c r="Z171"/>
  <c r="Z172"/>
  <c r="Z173"/>
  <c r="Z174"/>
  <c r="CJ174" s="1"/>
  <c r="BV174" s="1"/>
  <c r="Z175"/>
  <c r="CJ175" s="1"/>
  <c r="BV175" s="1"/>
  <c r="Z27"/>
  <c r="G3" i="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2"/>
  <c r="S35" i="1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28"/>
  <c r="S29"/>
  <c r="S30"/>
  <c r="S31"/>
  <c r="S32"/>
  <c r="S33"/>
  <c r="S34"/>
  <c r="S27"/>
  <c r="Q30"/>
  <c r="B2" i="5"/>
  <c r="B5" s="1"/>
  <c r="B1"/>
  <c r="P28" i="1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27"/>
  <c r="J79" i="5" l="1"/>
  <c r="J175"/>
  <c r="J47"/>
  <c r="J143"/>
  <c r="J31"/>
  <c r="B3"/>
  <c r="J111"/>
  <c r="J168"/>
  <c r="CJ167" i="1"/>
  <c r="BV167" s="1"/>
  <c r="J140" i="5"/>
  <c r="CJ139" i="1"/>
  <c r="BV139" s="1"/>
  <c r="J108" i="5"/>
  <c r="CJ107" i="1"/>
  <c r="BV107" s="1"/>
  <c r="J84" i="5"/>
  <c r="CJ83" i="1"/>
  <c r="BV83" s="1"/>
  <c r="J64" i="5"/>
  <c r="CJ63" i="1"/>
  <c r="BV63" s="1"/>
  <c r="J44" i="5"/>
  <c r="CJ43" i="1"/>
  <c r="BV43" s="1"/>
  <c r="J32" i="5"/>
  <c r="CJ31" i="1"/>
  <c r="BV31" s="1"/>
  <c r="J164" i="5"/>
  <c r="CJ163" i="1"/>
  <c r="BV163" s="1"/>
  <c r="J152" i="5"/>
  <c r="CJ151" i="1"/>
  <c r="BV151" s="1"/>
  <c r="J136" i="5"/>
  <c r="CJ135" i="1"/>
  <c r="BV135" s="1"/>
  <c r="J124" i="5"/>
  <c r="CJ123" i="1"/>
  <c r="BV123" s="1"/>
  <c r="J112" i="5"/>
  <c r="CJ111" i="1"/>
  <c r="BV111" s="1"/>
  <c r="J100" i="5"/>
  <c r="CJ99" i="1"/>
  <c r="BV99" s="1"/>
  <c r="J88" i="5"/>
  <c r="CJ87" i="1"/>
  <c r="BV87" s="1"/>
  <c r="J72" i="5"/>
  <c r="CJ71" i="1"/>
  <c r="BV71" s="1"/>
  <c r="J56" i="5"/>
  <c r="CJ55" i="1"/>
  <c r="BV55" s="1"/>
  <c r="J40" i="5"/>
  <c r="CJ39" i="1"/>
  <c r="BV39" s="1"/>
  <c r="J171" i="5"/>
  <c r="CJ170" i="1"/>
  <c r="BV170" s="1"/>
  <c r="J163" i="5"/>
  <c r="CJ162" i="1"/>
  <c r="BV162" s="1"/>
  <c r="J155" i="5"/>
  <c r="CJ154" i="1"/>
  <c r="BV154" s="1"/>
  <c r="J147" i="5"/>
  <c r="CJ146" i="1"/>
  <c r="BV146" s="1"/>
  <c r="J139" i="5"/>
  <c r="CJ138" i="1"/>
  <c r="BV138" s="1"/>
  <c r="J131" i="5"/>
  <c r="CJ130" i="1"/>
  <c r="BV130" s="1"/>
  <c r="J123" i="5"/>
  <c r="CJ122" i="1"/>
  <c r="BV122" s="1"/>
  <c r="J115" i="5"/>
  <c r="CJ114" i="1"/>
  <c r="BV114" s="1"/>
  <c r="J107" i="5"/>
  <c r="CJ106" i="1"/>
  <c r="BV106" s="1"/>
  <c r="J99" i="5"/>
  <c r="CJ98" i="1"/>
  <c r="BV98" s="1"/>
  <c r="J91" i="5"/>
  <c r="CJ90" i="1"/>
  <c r="BV90" s="1"/>
  <c r="J83" i="5"/>
  <c r="CJ82" i="1"/>
  <c r="BV82" s="1"/>
  <c r="J75" i="5"/>
  <c r="CJ74" i="1"/>
  <c r="BV74" s="1"/>
  <c r="J67" i="5"/>
  <c r="CJ66" i="1"/>
  <c r="BV66" s="1"/>
  <c r="J59" i="5"/>
  <c r="CJ58" i="1"/>
  <c r="BV58" s="1"/>
  <c r="J51" i="5"/>
  <c r="CJ50" i="1"/>
  <c r="BV50" s="1"/>
  <c r="J43" i="5"/>
  <c r="CJ42" i="1"/>
  <c r="BV42" s="1"/>
  <c r="J35" i="5"/>
  <c r="CJ34" i="1"/>
  <c r="BV34" s="1"/>
  <c r="J167" i="5"/>
  <c r="J135"/>
  <c r="J103"/>
  <c r="J71"/>
  <c r="J39"/>
  <c r="J176"/>
  <c r="J160"/>
  <c r="CJ159" i="1"/>
  <c r="BV159" s="1"/>
  <c r="J148" i="5"/>
  <c r="CJ147" i="1"/>
  <c r="BV147" s="1"/>
  <c r="J128" i="5"/>
  <c r="CJ127" i="1"/>
  <c r="BV127" s="1"/>
  <c r="J116" i="5"/>
  <c r="CJ115" i="1"/>
  <c r="BV115" s="1"/>
  <c r="J96" i="5"/>
  <c r="CJ95" i="1"/>
  <c r="BV95" s="1"/>
  <c r="J80" i="5"/>
  <c r="CJ79" i="1"/>
  <c r="BV79" s="1"/>
  <c r="J60" i="5"/>
  <c r="CJ59" i="1"/>
  <c r="BV59" s="1"/>
  <c r="J52" i="5"/>
  <c r="CJ51" i="1"/>
  <c r="BV51" s="1"/>
  <c r="J36" i="5"/>
  <c r="CJ35" i="1"/>
  <c r="BV35" s="1"/>
  <c r="J174" i="5"/>
  <c r="CJ173" i="1"/>
  <c r="BV173" s="1"/>
  <c r="J170" i="5"/>
  <c r="CJ169" i="1"/>
  <c r="BV169" s="1"/>
  <c r="J166" i="5"/>
  <c r="CJ165" i="1"/>
  <c r="BV165" s="1"/>
  <c r="J162" i="5"/>
  <c r="CJ161" i="1"/>
  <c r="BV161" s="1"/>
  <c r="J158" i="5"/>
  <c r="CJ157" i="1"/>
  <c r="BV157" s="1"/>
  <c r="J154" i="5"/>
  <c r="CJ153" i="1"/>
  <c r="BV153" s="1"/>
  <c r="J150" i="5"/>
  <c r="CJ149" i="1"/>
  <c r="BV149" s="1"/>
  <c r="J146" i="5"/>
  <c r="CJ145" i="1"/>
  <c r="BV145" s="1"/>
  <c r="J142" i="5"/>
  <c r="CJ141" i="1"/>
  <c r="BV141" s="1"/>
  <c r="J138" i="5"/>
  <c r="CJ137" i="1"/>
  <c r="BV137" s="1"/>
  <c r="J134" i="5"/>
  <c r="CJ133" i="1"/>
  <c r="BV133" s="1"/>
  <c r="J130" i="5"/>
  <c r="CJ129" i="1"/>
  <c r="BV129" s="1"/>
  <c r="J126" i="5"/>
  <c r="CJ125" i="1"/>
  <c r="BV125" s="1"/>
  <c r="J122" i="5"/>
  <c r="CJ121" i="1"/>
  <c r="BV121" s="1"/>
  <c r="J118" i="5"/>
  <c r="CJ117" i="1"/>
  <c r="BV117" s="1"/>
  <c r="J114" i="5"/>
  <c r="CJ113" i="1"/>
  <c r="BV113" s="1"/>
  <c r="J110" i="5"/>
  <c r="CJ109" i="1"/>
  <c r="BV109" s="1"/>
  <c r="J106" i="5"/>
  <c r="CJ105" i="1"/>
  <c r="BV105" s="1"/>
  <c r="J102" i="5"/>
  <c r="CJ101" i="1"/>
  <c r="BV101" s="1"/>
  <c r="J98" i="5"/>
  <c r="CJ97" i="1"/>
  <c r="BV97" s="1"/>
  <c r="J94" i="5"/>
  <c r="CJ93" i="1"/>
  <c r="BV93" s="1"/>
  <c r="J90" i="5"/>
  <c r="CJ89" i="1"/>
  <c r="BV89" s="1"/>
  <c r="J86" i="5"/>
  <c r="CJ85" i="1"/>
  <c r="BV85" s="1"/>
  <c r="J82" i="5"/>
  <c r="CJ81" i="1"/>
  <c r="BV81" s="1"/>
  <c r="J78" i="5"/>
  <c r="CJ77" i="1"/>
  <c r="BV77" s="1"/>
  <c r="J74" i="5"/>
  <c r="CJ73" i="1"/>
  <c r="BV73" s="1"/>
  <c r="J70" i="5"/>
  <c r="CJ69" i="1"/>
  <c r="BV69" s="1"/>
  <c r="J66" i="5"/>
  <c r="CJ65" i="1"/>
  <c r="BV65" s="1"/>
  <c r="J62" i="5"/>
  <c r="CJ61" i="1"/>
  <c r="BV61" s="1"/>
  <c r="J58" i="5"/>
  <c r="CJ57" i="1"/>
  <c r="BV57" s="1"/>
  <c r="J54" i="5"/>
  <c r="CJ53" i="1"/>
  <c r="BV53" s="1"/>
  <c r="J50" i="5"/>
  <c r="CJ49" i="1"/>
  <c r="BV49" s="1"/>
  <c r="J46" i="5"/>
  <c r="CJ45" i="1"/>
  <c r="BV45" s="1"/>
  <c r="J42" i="5"/>
  <c r="CJ41" i="1"/>
  <c r="BV41" s="1"/>
  <c r="J38" i="5"/>
  <c r="CJ37" i="1"/>
  <c r="BV37" s="1"/>
  <c r="J34" i="5"/>
  <c r="CJ33" i="1"/>
  <c r="BV33" s="1"/>
  <c r="J30" i="5"/>
  <c r="CJ29" i="1"/>
  <c r="BV29" s="1"/>
  <c r="J159" i="5"/>
  <c r="J127"/>
  <c r="J95"/>
  <c r="J63"/>
  <c r="J172"/>
  <c r="CJ171" i="1"/>
  <c r="BV171" s="1"/>
  <c r="J156" i="5"/>
  <c r="CJ155" i="1"/>
  <c r="BV155" s="1"/>
  <c r="J144" i="5"/>
  <c r="CJ143" i="1"/>
  <c r="BV143" s="1"/>
  <c r="J132" i="5"/>
  <c r="CJ131" i="1"/>
  <c r="BV131" s="1"/>
  <c r="J120" i="5"/>
  <c r="CJ119" i="1"/>
  <c r="BV119" s="1"/>
  <c r="J104" i="5"/>
  <c r="CJ103" i="1"/>
  <c r="BV103" s="1"/>
  <c r="J92" i="5"/>
  <c r="CJ91" i="1"/>
  <c r="BV91" s="1"/>
  <c r="J76" i="5"/>
  <c r="CJ75" i="1"/>
  <c r="BV75" s="1"/>
  <c r="J68" i="5"/>
  <c r="CJ67" i="1"/>
  <c r="BV67" s="1"/>
  <c r="J48" i="5"/>
  <c r="CJ47" i="1"/>
  <c r="BV47" s="1"/>
  <c r="J28" i="5"/>
  <c r="CJ27" i="1"/>
  <c r="J173" i="5"/>
  <c r="CJ172" i="1"/>
  <c r="BV172" s="1"/>
  <c r="J169" i="5"/>
  <c r="CJ168" i="1"/>
  <c r="BV168" s="1"/>
  <c r="J165" i="5"/>
  <c r="CJ164" i="1"/>
  <c r="BV164" s="1"/>
  <c r="J161" i="5"/>
  <c r="CJ160" i="1"/>
  <c r="BV160" s="1"/>
  <c r="J157" i="5"/>
  <c r="CJ156" i="1"/>
  <c r="BV156" s="1"/>
  <c r="J153" i="5"/>
  <c r="CJ152" i="1"/>
  <c r="BV152" s="1"/>
  <c r="J149" i="5"/>
  <c r="CJ148" i="1"/>
  <c r="BV148" s="1"/>
  <c r="J145" i="5"/>
  <c r="CJ144" i="1"/>
  <c r="BV144" s="1"/>
  <c r="J141" i="5"/>
  <c r="CJ140" i="1"/>
  <c r="BV140" s="1"/>
  <c r="J137" i="5"/>
  <c r="CJ136" i="1"/>
  <c r="BV136" s="1"/>
  <c r="J133" i="5"/>
  <c r="CJ132" i="1"/>
  <c r="BV132" s="1"/>
  <c r="J129" i="5"/>
  <c r="CJ128" i="1"/>
  <c r="BV128" s="1"/>
  <c r="J125" i="5"/>
  <c r="CJ124" i="1"/>
  <c r="BV124" s="1"/>
  <c r="J121" i="5"/>
  <c r="CJ120" i="1"/>
  <c r="BV120" s="1"/>
  <c r="J117" i="5"/>
  <c r="CJ116" i="1"/>
  <c r="BV116" s="1"/>
  <c r="J113" i="5"/>
  <c r="CJ112" i="1"/>
  <c r="BV112" s="1"/>
  <c r="J109" i="5"/>
  <c r="CJ108" i="1"/>
  <c r="BV108" s="1"/>
  <c r="J105" i="5"/>
  <c r="CJ104" i="1"/>
  <c r="BV104" s="1"/>
  <c r="J101" i="5"/>
  <c r="CJ100" i="1"/>
  <c r="BV100" s="1"/>
  <c r="J97" i="5"/>
  <c r="CJ96" i="1"/>
  <c r="BV96" s="1"/>
  <c r="J93" i="5"/>
  <c r="CJ92" i="1"/>
  <c r="BV92" s="1"/>
  <c r="J89" i="5"/>
  <c r="CJ88" i="1"/>
  <c r="BV88" s="1"/>
  <c r="J85" i="5"/>
  <c r="CJ84" i="1"/>
  <c r="BV84" s="1"/>
  <c r="J81" i="5"/>
  <c r="CJ80" i="1"/>
  <c r="BV80" s="1"/>
  <c r="J77" i="5"/>
  <c r="CJ76" i="1"/>
  <c r="BV76" s="1"/>
  <c r="J73" i="5"/>
  <c r="CJ72" i="1"/>
  <c r="BV72" s="1"/>
  <c r="J69" i="5"/>
  <c r="CJ68" i="1"/>
  <c r="BV68" s="1"/>
  <c r="J65" i="5"/>
  <c r="CJ64" i="1"/>
  <c r="BV64" s="1"/>
  <c r="J61" i="5"/>
  <c r="CJ60" i="1"/>
  <c r="BV60" s="1"/>
  <c r="J57" i="5"/>
  <c r="CJ56" i="1"/>
  <c r="BV56" s="1"/>
  <c r="J53" i="5"/>
  <c r="CJ52" i="1"/>
  <c r="BV52" s="1"/>
  <c r="J49" i="5"/>
  <c r="CJ48" i="1"/>
  <c r="BV48" s="1"/>
  <c r="J45" i="5"/>
  <c r="CJ44" i="1"/>
  <c r="BV44" s="1"/>
  <c r="J41" i="5"/>
  <c r="CJ40" i="1"/>
  <c r="BV40" s="1"/>
  <c r="J37" i="5"/>
  <c r="CJ36" i="1"/>
  <c r="BV36" s="1"/>
  <c r="J33" i="5"/>
  <c r="CJ32" i="1"/>
  <c r="BV32" s="1"/>
  <c r="J29" i="5"/>
  <c r="CJ28" i="1"/>
  <c r="BV28" s="1"/>
  <c r="J151" i="5"/>
  <c r="J119"/>
  <c r="J87"/>
  <c r="J55"/>
  <c r="T27"/>
  <c r="CV26" i="1"/>
  <c r="J27" i="5"/>
  <c r="CJ26" i="1"/>
  <c r="F27" i="5"/>
  <c r="CF26" i="1"/>
  <c r="BP26" s="1"/>
  <c r="F31" i="5"/>
  <c r="CF30" i="1"/>
  <c r="BP30" s="1"/>
  <c r="BM26"/>
  <c r="CY26"/>
  <c r="CI26" s="1"/>
  <c r="BU26" s="1"/>
  <c r="J26"/>
  <c r="BN26" s="1"/>
  <c r="CC26"/>
  <c r="B16" i="5"/>
  <c r="B12" s="1"/>
  <c r="B15"/>
  <c r="B11" s="1"/>
  <c r="B18"/>
  <c r="AD172" i="1"/>
  <c r="AD168"/>
  <c r="AD156"/>
  <c r="AD148"/>
  <c r="AD140"/>
  <c r="AD132"/>
  <c r="AD124"/>
  <c r="AD116"/>
  <c r="AD108"/>
  <c r="AD100"/>
  <c r="AD92"/>
  <c r="AD84"/>
  <c r="AD76"/>
  <c r="AD68"/>
  <c r="AD60"/>
  <c r="AD52"/>
  <c r="AD44"/>
  <c r="AD32"/>
  <c r="AD174"/>
  <c r="AD170"/>
  <c r="AD166"/>
  <c r="AD162"/>
  <c r="AD158"/>
  <c r="AD154"/>
  <c r="AD150"/>
  <c r="AD146"/>
  <c r="AD142"/>
  <c r="AD138"/>
  <c r="AD134"/>
  <c r="AD130"/>
  <c r="AD126"/>
  <c r="AD122"/>
  <c r="AD118"/>
  <c r="AD114"/>
  <c r="AD110"/>
  <c r="AD106"/>
  <c r="AD102"/>
  <c r="AD98"/>
  <c r="AD94"/>
  <c r="AD90"/>
  <c r="AD86"/>
  <c r="AD82"/>
  <c r="AD78"/>
  <c r="AD74"/>
  <c r="AD70"/>
  <c r="AD66"/>
  <c r="AD62"/>
  <c r="AD58"/>
  <c r="AD54"/>
  <c r="AD50"/>
  <c r="AD46"/>
  <c r="AD42"/>
  <c r="AD38"/>
  <c r="AD34"/>
  <c r="AD30"/>
  <c r="AD36"/>
  <c r="AD173"/>
  <c r="AD169"/>
  <c r="AD165"/>
  <c r="AD161"/>
  <c r="AD157"/>
  <c r="AD153"/>
  <c r="AD149"/>
  <c r="AD145"/>
  <c r="AD141"/>
  <c r="AD137"/>
  <c r="AD133"/>
  <c r="AD129"/>
  <c r="AD125"/>
  <c r="AD121"/>
  <c r="AD117"/>
  <c r="AD113"/>
  <c r="AD109"/>
  <c r="AD105"/>
  <c r="AD101"/>
  <c r="AD97"/>
  <c r="AD93"/>
  <c r="AD89"/>
  <c r="AD85"/>
  <c r="AD81"/>
  <c r="AD77"/>
  <c r="AD73"/>
  <c r="AD69"/>
  <c r="AD65"/>
  <c r="AD61"/>
  <c r="AD57"/>
  <c r="AD53"/>
  <c r="AD49"/>
  <c r="AD45"/>
  <c r="AD41"/>
  <c r="AD37"/>
  <c r="AD33"/>
  <c r="AD29"/>
  <c r="AD164"/>
  <c r="AD160"/>
  <c r="AD152"/>
  <c r="AD144"/>
  <c r="AD136"/>
  <c r="AD128"/>
  <c r="AD120"/>
  <c r="AD112"/>
  <c r="AD104"/>
  <c r="AD96"/>
  <c r="AD88"/>
  <c r="AD80"/>
  <c r="AD72"/>
  <c r="AD64"/>
  <c r="AD56"/>
  <c r="AD48"/>
  <c r="AD40"/>
  <c r="AD28"/>
  <c r="AD175"/>
  <c r="AD171"/>
  <c r="AD167"/>
  <c r="AD163"/>
  <c r="AD159"/>
  <c r="AD155"/>
  <c r="AD151"/>
  <c r="AD147"/>
  <c r="AD143"/>
  <c r="AD139"/>
  <c r="AD135"/>
  <c r="AD131"/>
  <c r="AD127"/>
  <c r="AD123"/>
  <c r="AD119"/>
  <c r="AD115"/>
  <c r="AD111"/>
  <c r="AD107"/>
  <c r="AD103"/>
  <c r="AD99"/>
  <c r="AD95"/>
  <c r="AD91"/>
  <c r="AD87"/>
  <c r="AD83"/>
  <c r="AD79"/>
  <c r="AD75"/>
  <c r="AD71"/>
  <c r="AD67"/>
  <c r="AD63"/>
  <c r="AD59"/>
  <c r="AD55"/>
  <c r="AD51"/>
  <c r="AD47"/>
  <c r="AD43"/>
  <c r="AD39"/>
  <c r="AD35"/>
  <c r="AD31"/>
  <c r="AD27"/>
  <c r="B27" i="5"/>
  <c r="C27" s="1"/>
  <c r="D27"/>
  <c r="C27" i="1"/>
  <c r="AE27" s="1"/>
  <c r="C28"/>
  <c r="AE28" s="1"/>
  <c r="C29"/>
  <c r="AE29" s="1"/>
  <c r="C30"/>
  <c r="AE30" s="1"/>
  <c r="Q28"/>
  <c r="L29"/>
  <c r="Q29"/>
  <c r="L30"/>
  <c r="L27"/>
  <c r="U27" i="5" l="1"/>
  <c r="BV27" i="1"/>
  <c r="CW26"/>
  <c r="BV26"/>
  <c r="F30" i="5"/>
  <c r="CF29" i="1"/>
  <c r="BP29" s="1"/>
  <c r="F29" i="5"/>
  <c r="CF28" i="1"/>
  <c r="BP28" s="1"/>
  <c r="CB30"/>
  <c r="CE30" s="1"/>
  <c r="BO30" s="1"/>
  <c r="CA30"/>
  <c r="CD30"/>
  <c r="CA29"/>
  <c r="CB29"/>
  <c r="CE29" s="1"/>
  <c r="BO29" s="1"/>
  <c r="CD29"/>
  <c r="CA27"/>
  <c r="CB27"/>
  <c r="CE27" s="1"/>
  <c r="CD27"/>
  <c r="B19" i="5"/>
  <c r="W27"/>
  <c r="I27" s="1"/>
  <c r="D31"/>
  <c r="B31"/>
  <c r="E31" s="1"/>
  <c r="A31"/>
  <c r="D28"/>
  <c r="B28"/>
  <c r="E28" s="1"/>
  <c r="A28"/>
  <c r="D30"/>
  <c r="B30"/>
  <c r="E30" s="1"/>
  <c r="A30"/>
  <c r="CE26" i="1"/>
  <c r="BO26" l="1"/>
  <c r="BO27"/>
  <c r="J29"/>
  <c r="BN29" s="1"/>
  <c r="CC29"/>
  <c r="J27"/>
  <c r="BN27" s="1"/>
  <c r="CC27"/>
  <c r="BM30"/>
  <c r="CY30"/>
  <c r="CI30" s="1"/>
  <c r="BU30" s="1"/>
  <c r="BM29"/>
  <c r="CY29"/>
  <c r="CI29" s="1"/>
  <c r="BU29" s="1"/>
  <c r="J30"/>
  <c r="BN30" s="1"/>
  <c r="CC30"/>
  <c r="BM27"/>
  <c r="CY27"/>
  <c r="CI27" s="1"/>
  <c r="BU27" s="1"/>
  <c r="W30" i="5"/>
  <c r="I30" s="1"/>
  <c r="W31"/>
  <c r="I31" s="1"/>
  <c r="W28"/>
  <c r="I28" s="1"/>
  <c r="C28"/>
  <c r="C30"/>
  <c r="C31"/>
  <c r="AW26" i="1"/>
  <c r="AT26" s="1"/>
  <c r="E27" i="5" l="1"/>
  <c r="AX26" i="1"/>
  <c r="AX29" l="1"/>
  <c r="AW29"/>
  <c r="AT29" s="1"/>
  <c r="L28" l="1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CA175" l="1"/>
  <c r="CB175"/>
  <c r="CE175" s="1"/>
  <c r="BO175" s="1"/>
  <c r="CD175"/>
  <c r="CA167"/>
  <c r="CB167"/>
  <c r="CE167" s="1"/>
  <c r="BO167" s="1"/>
  <c r="CD167"/>
  <c r="CA159"/>
  <c r="CB159"/>
  <c r="CE159" s="1"/>
  <c r="BO159" s="1"/>
  <c r="CD159"/>
  <c r="CA151"/>
  <c r="CB151"/>
  <c r="CE151" s="1"/>
  <c r="BO151" s="1"/>
  <c r="CD151"/>
  <c r="CA143"/>
  <c r="CB143"/>
  <c r="CE143" s="1"/>
  <c r="BO143" s="1"/>
  <c r="CD143"/>
  <c r="CA135"/>
  <c r="CB135"/>
  <c r="CE135" s="1"/>
  <c r="BO135" s="1"/>
  <c r="CD135"/>
  <c r="CA127"/>
  <c r="CB127"/>
  <c r="CE127" s="1"/>
  <c r="BO127" s="1"/>
  <c r="CD127"/>
  <c r="CA119"/>
  <c r="CB119"/>
  <c r="CE119" s="1"/>
  <c r="BO119" s="1"/>
  <c r="CD119"/>
  <c r="CA111"/>
  <c r="CB111"/>
  <c r="CE111" s="1"/>
  <c r="BO111" s="1"/>
  <c r="CD111"/>
  <c r="CA103"/>
  <c r="CB103"/>
  <c r="CE103" s="1"/>
  <c r="BO103" s="1"/>
  <c r="CD103"/>
  <c r="CA95"/>
  <c r="CB95"/>
  <c r="CE95" s="1"/>
  <c r="BO95" s="1"/>
  <c r="CD95"/>
  <c r="CA87"/>
  <c r="CB87"/>
  <c r="CE87" s="1"/>
  <c r="BO87" s="1"/>
  <c r="CD87"/>
  <c r="CA79"/>
  <c r="CB79"/>
  <c r="CE79" s="1"/>
  <c r="BO79" s="1"/>
  <c r="CD79"/>
  <c r="CA75"/>
  <c r="CB75"/>
  <c r="CE75" s="1"/>
  <c r="BO75" s="1"/>
  <c r="CD75"/>
  <c r="CA67"/>
  <c r="CB67"/>
  <c r="CE67" s="1"/>
  <c r="BO67" s="1"/>
  <c r="CD67"/>
  <c r="CA59"/>
  <c r="CB59"/>
  <c r="CE59" s="1"/>
  <c r="BO59" s="1"/>
  <c r="CD59"/>
  <c r="CA51"/>
  <c r="CB51"/>
  <c r="CE51" s="1"/>
  <c r="BO51" s="1"/>
  <c r="CD51"/>
  <c r="CA43"/>
  <c r="CB43"/>
  <c r="CE43" s="1"/>
  <c r="BO43" s="1"/>
  <c r="CD43"/>
  <c r="CA35"/>
  <c r="CB35"/>
  <c r="CE35" s="1"/>
  <c r="BO35" s="1"/>
  <c r="CD35"/>
  <c r="CA31"/>
  <c r="CB31"/>
  <c r="CE31" s="1"/>
  <c r="CD31"/>
  <c r="CA173"/>
  <c r="CB173"/>
  <c r="CE173" s="1"/>
  <c r="BO173" s="1"/>
  <c r="CD173"/>
  <c r="CA169"/>
  <c r="CB169"/>
  <c r="CE169" s="1"/>
  <c r="BO169" s="1"/>
  <c r="CD169"/>
  <c r="CA165"/>
  <c r="CB165"/>
  <c r="CE165" s="1"/>
  <c r="BO165" s="1"/>
  <c r="CD165"/>
  <c r="CA161"/>
  <c r="CB161"/>
  <c r="CE161" s="1"/>
  <c r="BO161" s="1"/>
  <c r="CD161"/>
  <c r="CA157"/>
  <c r="CB157"/>
  <c r="CE157" s="1"/>
  <c r="BO157" s="1"/>
  <c r="CD157"/>
  <c r="CA153"/>
  <c r="CB153"/>
  <c r="CE153" s="1"/>
  <c r="BO153" s="1"/>
  <c r="CD153"/>
  <c r="CA149"/>
  <c r="CB149"/>
  <c r="CE149" s="1"/>
  <c r="BO149" s="1"/>
  <c r="CD149"/>
  <c r="CA145"/>
  <c r="CB145"/>
  <c r="CE145" s="1"/>
  <c r="BO145" s="1"/>
  <c r="CD145"/>
  <c r="CA141"/>
  <c r="CB141"/>
  <c r="CE141" s="1"/>
  <c r="BO141" s="1"/>
  <c r="CD141"/>
  <c r="CA137"/>
  <c r="CB137"/>
  <c r="CE137" s="1"/>
  <c r="BO137" s="1"/>
  <c r="CD137"/>
  <c r="CA133"/>
  <c r="CB133"/>
  <c r="CE133" s="1"/>
  <c r="BO133" s="1"/>
  <c r="CD133"/>
  <c r="CA129"/>
  <c r="CB129"/>
  <c r="CE129" s="1"/>
  <c r="BO129" s="1"/>
  <c r="CD129"/>
  <c r="CA125"/>
  <c r="CB125"/>
  <c r="CE125" s="1"/>
  <c r="BO125" s="1"/>
  <c r="CD125"/>
  <c r="CA121"/>
  <c r="CB121"/>
  <c r="CE121" s="1"/>
  <c r="BO121" s="1"/>
  <c r="CD121"/>
  <c r="CA117"/>
  <c r="CB117"/>
  <c r="CE117" s="1"/>
  <c r="BO117" s="1"/>
  <c r="CD117"/>
  <c r="CA113"/>
  <c r="CB113"/>
  <c r="CE113" s="1"/>
  <c r="BO113" s="1"/>
  <c r="CD113"/>
  <c r="CA109"/>
  <c r="CB109"/>
  <c r="CE109" s="1"/>
  <c r="BO109" s="1"/>
  <c r="CD109"/>
  <c r="CA105"/>
  <c r="CB105"/>
  <c r="CE105" s="1"/>
  <c r="BO105" s="1"/>
  <c r="CD105"/>
  <c r="CA101"/>
  <c r="CB101"/>
  <c r="CE101" s="1"/>
  <c r="BO101" s="1"/>
  <c r="CD101"/>
  <c r="CA97"/>
  <c r="CB97"/>
  <c r="CE97" s="1"/>
  <c r="BO97" s="1"/>
  <c r="CD97"/>
  <c r="CA93"/>
  <c r="CB93"/>
  <c r="CE93" s="1"/>
  <c r="BO93" s="1"/>
  <c r="CD93"/>
  <c r="CA89"/>
  <c r="CB89"/>
  <c r="CE89" s="1"/>
  <c r="BO89" s="1"/>
  <c r="CD89"/>
  <c r="CA85"/>
  <c r="CB85"/>
  <c r="CE85" s="1"/>
  <c r="BO85" s="1"/>
  <c r="CD85"/>
  <c r="CA81"/>
  <c r="CB81"/>
  <c r="CE81" s="1"/>
  <c r="BO81" s="1"/>
  <c r="CD81"/>
  <c r="CA77"/>
  <c r="CB77"/>
  <c r="CE77" s="1"/>
  <c r="BO77" s="1"/>
  <c r="CD77"/>
  <c r="CA73"/>
  <c r="CB73"/>
  <c r="CE73" s="1"/>
  <c r="BO73" s="1"/>
  <c r="CD73"/>
  <c r="CA69"/>
  <c r="CB69"/>
  <c r="CE69" s="1"/>
  <c r="BO69" s="1"/>
  <c r="CD69"/>
  <c r="CA65"/>
  <c r="CB65"/>
  <c r="CE65" s="1"/>
  <c r="BO65" s="1"/>
  <c r="CD65"/>
  <c r="CA61"/>
  <c r="CB61"/>
  <c r="CE61" s="1"/>
  <c r="BO61" s="1"/>
  <c r="CD61"/>
  <c r="CA57"/>
  <c r="CB57"/>
  <c r="CE57" s="1"/>
  <c r="BO57" s="1"/>
  <c r="CD57"/>
  <c r="CA53"/>
  <c r="CB53"/>
  <c r="CE53" s="1"/>
  <c r="BO53" s="1"/>
  <c r="CD53"/>
  <c r="CA49"/>
  <c r="CB49"/>
  <c r="CE49" s="1"/>
  <c r="BO49" s="1"/>
  <c r="CD49"/>
  <c r="CA45"/>
  <c r="CB45"/>
  <c r="CE45" s="1"/>
  <c r="BO45" s="1"/>
  <c r="CD45"/>
  <c r="CA41"/>
  <c r="CB41"/>
  <c r="CE41" s="1"/>
  <c r="BO41" s="1"/>
  <c r="CD41"/>
  <c r="CA37"/>
  <c r="CB37"/>
  <c r="CE37" s="1"/>
  <c r="BO37" s="1"/>
  <c r="CD37"/>
  <c r="CA33"/>
  <c r="CB33"/>
  <c r="CE33" s="1"/>
  <c r="BO33" s="1"/>
  <c r="CD33"/>
  <c r="CB172"/>
  <c r="CE172" s="1"/>
  <c r="BO172" s="1"/>
  <c r="CA172"/>
  <c r="CD172"/>
  <c r="CB168"/>
  <c r="CE168" s="1"/>
  <c r="BO168" s="1"/>
  <c r="CA168"/>
  <c r="CD168"/>
  <c r="CB164"/>
  <c r="CE164" s="1"/>
  <c r="BO164" s="1"/>
  <c r="CA164"/>
  <c r="CD164"/>
  <c r="CB160"/>
  <c r="CE160" s="1"/>
  <c r="BO160" s="1"/>
  <c r="CA160"/>
  <c r="CD160"/>
  <c r="CB156"/>
  <c r="CE156" s="1"/>
  <c r="BO156" s="1"/>
  <c r="CA156"/>
  <c r="CD156"/>
  <c r="CB152"/>
  <c r="CE152" s="1"/>
  <c r="BO152" s="1"/>
  <c r="CA152"/>
  <c r="CD152"/>
  <c r="CB148"/>
  <c r="CE148" s="1"/>
  <c r="BO148" s="1"/>
  <c r="CA148"/>
  <c r="CD148"/>
  <c r="CB144"/>
  <c r="CE144" s="1"/>
  <c r="BO144" s="1"/>
  <c r="CA144"/>
  <c r="CD144"/>
  <c r="CB140"/>
  <c r="CE140" s="1"/>
  <c r="BO140" s="1"/>
  <c r="CA140"/>
  <c r="CD140"/>
  <c r="CB136"/>
  <c r="CE136" s="1"/>
  <c r="BO136" s="1"/>
  <c r="CA136"/>
  <c r="CD136"/>
  <c r="CB132"/>
  <c r="CE132" s="1"/>
  <c r="BO132" s="1"/>
  <c r="CA132"/>
  <c r="CD132"/>
  <c r="CB128"/>
  <c r="CE128" s="1"/>
  <c r="BO128" s="1"/>
  <c r="CA128"/>
  <c r="CD128"/>
  <c r="CB124"/>
  <c r="CE124" s="1"/>
  <c r="BO124" s="1"/>
  <c r="CA124"/>
  <c r="CD124"/>
  <c r="CB120"/>
  <c r="CE120" s="1"/>
  <c r="BO120" s="1"/>
  <c r="CA120"/>
  <c r="CD120"/>
  <c r="CB116"/>
  <c r="CE116" s="1"/>
  <c r="BO116" s="1"/>
  <c r="CA116"/>
  <c r="CD116"/>
  <c r="CB112"/>
  <c r="CE112" s="1"/>
  <c r="BO112" s="1"/>
  <c r="CA112"/>
  <c r="CD112"/>
  <c r="CB108"/>
  <c r="CE108" s="1"/>
  <c r="BO108" s="1"/>
  <c r="CA108"/>
  <c r="CD108"/>
  <c r="CB104"/>
  <c r="CE104" s="1"/>
  <c r="BO104" s="1"/>
  <c r="CA104"/>
  <c r="CD104"/>
  <c r="CB100"/>
  <c r="CE100" s="1"/>
  <c r="BO100" s="1"/>
  <c r="CA100"/>
  <c r="CD100"/>
  <c r="CB96"/>
  <c r="CE96" s="1"/>
  <c r="BO96" s="1"/>
  <c r="CA96"/>
  <c r="CD96"/>
  <c r="CB92"/>
  <c r="CE92" s="1"/>
  <c r="BO92" s="1"/>
  <c r="CA92"/>
  <c r="CD92"/>
  <c r="CB88"/>
  <c r="CE88" s="1"/>
  <c r="BO88" s="1"/>
  <c r="CA88"/>
  <c r="CD88"/>
  <c r="CB84"/>
  <c r="CE84" s="1"/>
  <c r="BO84" s="1"/>
  <c r="CA84"/>
  <c r="CD84"/>
  <c r="CB80"/>
  <c r="CE80" s="1"/>
  <c r="BO80" s="1"/>
  <c r="CA80"/>
  <c r="CD80"/>
  <c r="CB76"/>
  <c r="CE76" s="1"/>
  <c r="BO76" s="1"/>
  <c r="CA76"/>
  <c r="CD76"/>
  <c r="CB72"/>
  <c r="CE72" s="1"/>
  <c r="BO72" s="1"/>
  <c r="CA72"/>
  <c r="CD72"/>
  <c r="CB68"/>
  <c r="CE68" s="1"/>
  <c r="BO68" s="1"/>
  <c r="CA68"/>
  <c r="CD68"/>
  <c r="CB64"/>
  <c r="CE64" s="1"/>
  <c r="BO64" s="1"/>
  <c r="CA64"/>
  <c r="CD64"/>
  <c r="CB60"/>
  <c r="CE60" s="1"/>
  <c r="BO60" s="1"/>
  <c r="CA60"/>
  <c r="CD60"/>
  <c r="CB56"/>
  <c r="CE56" s="1"/>
  <c r="BO56" s="1"/>
  <c r="CA56"/>
  <c r="CD56"/>
  <c r="CB52"/>
  <c r="CE52" s="1"/>
  <c r="BO52" s="1"/>
  <c r="CA52"/>
  <c r="CD52"/>
  <c r="CB48"/>
  <c r="CE48" s="1"/>
  <c r="BO48" s="1"/>
  <c r="CA48"/>
  <c r="CD48"/>
  <c r="CB44"/>
  <c r="CE44" s="1"/>
  <c r="BO44" s="1"/>
  <c r="CA44"/>
  <c r="CD44"/>
  <c r="CB40"/>
  <c r="CE40" s="1"/>
  <c r="BO40" s="1"/>
  <c r="CA40"/>
  <c r="CD40"/>
  <c r="CB36"/>
  <c r="CE36" s="1"/>
  <c r="BO36" s="1"/>
  <c r="CA36"/>
  <c r="CD36"/>
  <c r="CB32"/>
  <c r="CE32" s="1"/>
  <c r="CA32"/>
  <c r="CD32"/>
  <c r="CA171"/>
  <c r="CB171"/>
  <c r="CE171" s="1"/>
  <c r="BO171" s="1"/>
  <c r="CD171"/>
  <c r="CA163"/>
  <c r="CB163"/>
  <c r="CE163" s="1"/>
  <c r="BO163" s="1"/>
  <c r="CD163"/>
  <c r="CA155"/>
  <c r="CB155"/>
  <c r="CE155" s="1"/>
  <c r="BO155" s="1"/>
  <c r="CD155"/>
  <c r="CA147"/>
  <c r="CB147"/>
  <c r="CE147" s="1"/>
  <c r="BO147" s="1"/>
  <c r="CD147"/>
  <c r="CA139"/>
  <c r="CB139"/>
  <c r="CE139" s="1"/>
  <c r="BO139" s="1"/>
  <c r="CD139"/>
  <c r="CA131"/>
  <c r="CB131"/>
  <c r="CE131" s="1"/>
  <c r="BO131" s="1"/>
  <c r="CD131"/>
  <c r="CA123"/>
  <c r="CB123"/>
  <c r="CE123" s="1"/>
  <c r="BO123" s="1"/>
  <c r="CD123"/>
  <c r="CA115"/>
  <c r="CB115"/>
  <c r="CE115" s="1"/>
  <c r="BO115" s="1"/>
  <c r="CD115"/>
  <c r="CA107"/>
  <c r="CB107"/>
  <c r="CE107" s="1"/>
  <c r="BO107" s="1"/>
  <c r="CD107"/>
  <c r="CA99"/>
  <c r="CB99"/>
  <c r="CE99" s="1"/>
  <c r="BO99" s="1"/>
  <c r="CD99"/>
  <c r="CA91"/>
  <c r="CB91"/>
  <c r="CE91" s="1"/>
  <c r="BO91" s="1"/>
  <c r="CD91"/>
  <c r="CA83"/>
  <c r="CB83"/>
  <c r="CE83" s="1"/>
  <c r="BO83" s="1"/>
  <c r="CD83"/>
  <c r="CA71"/>
  <c r="CB71"/>
  <c r="CE71" s="1"/>
  <c r="BO71" s="1"/>
  <c r="CD71"/>
  <c r="CA63"/>
  <c r="CB63"/>
  <c r="CE63" s="1"/>
  <c r="BO63" s="1"/>
  <c r="CD63"/>
  <c r="CA55"/>
  <c r="CB55"/>
  <c r="CE55" s="1"/>
  <c r="BO55" s="1"/>
  <c r="CD55"/>
  <c r="CA47"/>
  <c r="CB47"/>
  <c r="CE47" s="1"/>
  <c r="BO47" s="1"/>
  <c r="CD47"/>
  <c r="CA39"/>
  <c r="CB39"/>
  <c r="CE39" s="1"/>
  <c r="BO39" s="1"/>
  <c r="CD39"/>
  <c r="CB174"/>
  <c r="CE174" s="1"/>
  <c r="BO174" s="1"/>
  <c r="CA174"/>
  <c r="CD174"/>
  <c r="CB170"/>
  <c r="CE170" s="1"/>
  <c r="BO170" s="1"/>
  <c r="CA170"/>
  <c r="CD170"/>
  <c r="CB166"/>
  <c r="CE166" s="1"/>
  <c r="BO166" s="1"/>
  <c r="CA166"/>
  <c r="CD166"/>
  <c r="CB162"/>
  <c r="CE162" s="1"/>
  <c r="BO162" s="1"/>
  <c r="CA162"/>
  <c r="CD162"/>
  <c r="CB158"/>
  <c r="CE158" s="1"/>
  <c r="BO158" s="1"/>
  <c r="CA158"/>
  <c r="CD158"/>
  <c r="CB154"/>
  <c r="CE154" s="1"/>
  <c r="BO154" s="1"/>
  <c r="CA154"/>
  <c r="CD154"/>
  <c r="CB150"/>
  <c r="CE150" s="1"/>
  <c r="BO150" s="1"/>
  <c r="CA150"/>
  <c r="CD150"/>
  <c r="CB146"/>
  <c r="CE146" s="1"/>
  <c r="BO146" s="1"/>
  <c r="CA146"/>
  <c r="CD146"/>
  <c r="CB142"/>
  <c r="CE142" s="1"/>
  <c r="BO142" s="1"/>
  <c r="CA142"/>
  <c r="CD142"/>
  <c r="CB138"/>
  <c r="CE138" s="1"/>
  <c r="BO138" s="1"/>
  <c r="CA138"/>
  <c r="CD138"/>
  <c r="CB134"/>
  <c r="CE134" s="1"/>
  <c r="BO134" s="1"/>
  <c r="CA134"/>
  <c r="CD134"/>
  <c r="CB130"/>
  <c r="CE130" s="1"/>
  <c r="BO130" s="1"/>
  <c r="CA130"/>
  <c r="CD130"/>
  <c r="CB126"/>
  <c r="CE126" s="1"/>
  <c r="BO126" s="1"/>
  <c r="CA126"/>
  <c r="CD126"/>
  <c r="CB122"/>
  <c r="CE122" s="1"/>
  <c r="BO122" s="1"/>
  <c r="CA122"/>
  <c r="CD122"/>
  <c r="CB118"/>
  <c r="CE118" s="1"/>
  <c r="BO118" s="1"/>
  <c r="CA118"/>
  <c r="CD118"/>
  <c r="CB114"/>
  <c r="CE114" s="1"/>
  <c r="BO114" s="1"/>
  <c r="CA114"/>
  <c r="CD114"/>
  <c r="CB110"/>
  <c r="CE110" s="1"/>
  <c r="BO110" s="1"/>
  <c r="CA110"/>
  <c r="CD110"/>
  <c r="CB106"/>
  <c r="CE106" s="1"/>
  <c r="BO106" s="1"/>
  <c r="CA106"/>
  <c r="CD106"/>
  <c r="CB102"/>
  <c r="CE102" s="1"/>
  <c r="BO102" s="1"/>
  <c r="CA102"/>
  <c r="CD102"/>
  <c r="CB98"/>
  <c r="CE98" s="1"/>
  <c r="BO98" s="1"/>
  <c r="CA98"/>
  <c r="CD98"/>
  <c r="CB94"/>
  <c r="CE94" s="1"/>
  <c r="BO94" s="1"/>
  <c r="CA94"/>
  <c r="CD94"/>
  <c r="CB90"/>
  <c r="CE90" s="1"/>
  <c r="BO90" s="1"/>
  <c r="CA90"/>
  <c r="CD90"/>
  <c r="CB86"/>
  <c r="CE86" s="1"/>
  <c r="BO86" s="1"/>
  <c r="CA86"/>
  <c r="CD86"/>
  <c r="CB82"/>
  <c r="CE82" s="1"/>
  <c r="BO82" s="1"/>
  <c r="CA82"/>
  <c r="CD82"/>
  <c r="CB78"/>
  <c r="CE78" s="1"/>
  <c r="BO78" s="1"/>
  <c r="CA78"/>
  <c r="CD78"/>
  <c r="CB74"/>
  <c r="CE74" s="1"/>
  <c r="BO74" s="1"/>
  <c r="CA74"/>
  <c r="CD74"/>
  <c r="CB70"/>
  <c r="CE70" s="1"/>
  <c r="BO70" s="1"/>
  <c r="CA70"/>
  <c r="CD70"/>
  <c r="CB66"/>
  <c r="CE66" s="1"/>
  <c r="BO66" s="1"/>
  <c r="CA66"/>
  <c r="CD66"/>
  <c r="CB62"/>
  <c r="CE62" s="1"/>
  <c r="BO62" s="1"/>
  <c r="CA62"/>
  <c r="CD62"/>
  <c r="CB58"/>
  <c r="CE58" s="1"/>
  <c r="BO58" s="1"/>
  <c r="CA58"/>
  <c r="CD58"/>
  <c r="CB54"/>
  <c r="CE54" s="1"/>
  <c r="BO54" s="1"/>
  <c r="CA54"/>
  <c r="CD54"/>
  <c r="CB50"/>
  <c r="CE50" s="1"/>
  <c r="BO50" s="1"/>
  <c r="CA50"/>
  <c r="CD50"/>
  <c r="CB46"/>
  <c r="CE46" s="1"/>
  <c r="BO46" s="1"/>
  <c r="CA46"/>
  <c r="CD46"/>
  <c r="CB42"/>
  <c r="CE42" s="1"/>
  <c r="BO42" s="1"/>
  <c r="CA42"/>
  <c r="CD42"/>
  <c r="CB38"/>
  <c r="CE38" s="1"/>
  <c r="BO38" s="1"/>
  <c r="CA38"/>
  <c r="CD38"/>
  <c r="CB34"/>
  <c r="CE34" s="1"/>
  <c r="BO34" s="1"/>
  <c r="CA34"/>
  <c r="CD34"/>
  <c r="CB28"/>
  <c r="CE28" s="1"/>
  <c r="CA28"/>
  <c r="CD28"/>
  <c r="B176" i="5"/>
  <c r="E176" s="1"/>
  <c r="D176"/>
  <c r="A176"/>
  <c r="A167"/>
  <c r="B167"/>
  <c r="E167" s="1"/>
  <c r="D167"/>
  <c r="D159"/>
  <c r="A159"/>
  <c r="B159"/>
  <c r="E159" s="1"/>
  <c r="A147"/>
  <c r="D147"/>
  <c r="B147"/>
  <c r="E147" s="1"/>
  <c r="B139"/>
  <c r="E139" s="1"/>
  <c r="A139"/>
  <c r="D139"/>
  <c r="D111"/>
  <c r="A111"/>
  <c r="B111"/>
  <c r="E111" s="1"/>
  <c r="A99"/>
  <c r="D99"/>
  <c r="B99"/>
  <c r="E99" s="1"/>
  <c r="A87"/>
  <c r="D87"/>
  <c r="B87"/>
  <c r="E87" s="1"/>
  <c r="D79"/>
  <c r="A79"/>
  <c r="B79"/>
  <c r="E79" s="1"/>
  <c r="D67"/>
  <c r="A67"/>
  <c r="B67"/>
  <c r="E67" s="1"/>
  <c r="B59"/>
  <c r="E59" s="1"/>
  <c r="D59"/>
  <c r="A59"/>
  <c r="D47"/>
  <c r="B47"/>
  <c r="E47" s="1"/>
  <c r="A47"/>
  <c r="D29"/>
  <c r="B29"/>
  <c r="E29" s="1"/>
  <c r="A29"/>
  <c r="D170"/>
  <c r="B170"/>
  <c r="E170" s="1"/>
  <c r="A170"/>
  <c r="D162"/>
  <c r="B162"/>
  <c r="E162" s="1"/>
  <c r="A162"/>
  <c r="D154"/>
  <c r="B154"/>
  <c r="E154" s="1"/>
  <c r="A154"/>
  <c r="D146"/>
  <c r="B146"/>
  <c r="E146" s="1"/>
  <c r="A146"/>
  <c r="D138"/>
  <c r="B138"/>
  <c r="E138" s="1"/>
  <c r="A138"/>
  <c r="D126"/>
  <c r="B126"/>
  <c r="E126" s="1"/>
  <c r="A126"/>
  <c r="D110"/>
  <c r="B110"/>
  <c r="E110" s="1"/>
  <c r="A110"/>
  <c r="D172"/>
  <c r="B172"/>
  <c r="E172" s="1"/>
  <c r="A172"/>
  <c r="D168"/>
  <c r="B168"/>
  <c r="E168" s="1"/>
  <c r="A168"/>
  <c r="D164"/>
  <c r="B164"/>
  <c r="E164" s="1"/>
  <c r="A164"/>
  <c r="D160"/>
  <c r="B160"/>
  <c r="E160" s="1"/>
  <c r="A160"/>
  <c r="D156"/>
  <c r="B156"/>
  <c r="E156" s="1"/>
  <c r="A156"/>
  <c r="D152"/>
  <c r="B152"/>
  <c r="E152" s="1"/>
  <c r="A152"/>
  <c r="D148"/>
  <c r="B148"/>
  <c r="E148" s="1"/>
  <c r="A148"/>
  <c r="D144"/>
  <c r="B144"/>
  <c r="E144" s="1"/>
  <c r="A144"/>
  <c r="D140"/>
  <c r="B140"/>
  <c r="E140" s="1"/>
  <c r="A140"/>
  <c r="D136"/>
  <c r="B136"/>
  <c r="E136" s="1"/>
  <c r="A136"/>
  <c r="D132"/>
  <c r="B132"/>
  <c r="E132" s="1"/>
  <c r="A132"/>
  <c r="D128"/>
  <c r="B128"/>
  <c r="E128" s="1"/>
  <c r="A128"/>
  <c r="D124"/>
  <c r="B124"/>
  <c r="E124" s="1"/>
  <c r="A124"/>
  <c r="D120"/>
  <c r="B120"/>
  <c r="E120" s="1"/>
  <c r="A120"/>
  <c r="D116"/>
  <c r="B116"/>
  <c r="E116" s="1"/>
  <c r="A116"/>
  <c r="D112"/>
  <c r="B112"/>
  <c r="E112" s="1"/>
  <c r="A112"/>
  <c r="D108"/>
  <c r="B108"/>
  <c r="E108" s="1"/>
  <c r="A108"/>
  <c r="D104"/>
  <c r="B104"/>
  <c r="E104" s="1"/>
  <c r="A104"/>
  <c r="D100"/>
  <c r="B100"/>
  <c r="E100" s="1"/>
  <c r="A100"/>
  <c r="D96"/>
  <c r="B96"/>
  <c r="E96" s="1"/>
  <c r="A96"/>
  <c r="D92"/>
  <c r="B92"/>
  <c r="E92" s="1"/>
  <c r="A92"/>
  <c r="D88"/>
  <c r="B88"/>
  <c r="E88" s="1"/>
  <c r="A88"/>
  <c r="D84"/>
  <c r="B84"/>
  <c r="E84" s="1"/>
  <c r="A84"/>
  <c r="D80"/>
  <c r="B80"/>
  <c r="E80" s="1"/>
  <c r="A80"/>
  <c r="D76"/>
  <c r="B76"/>
  <c r="E76" s="1"/>
  <c r="A76"/>
  <c r="D72"/>
  <c r="B72"/>
  <c r="E72" s="1"/>
  <c r="A72"/>
  <c r="D68"/>
  <c r="B68"/>
  <c r="E68" s="1"/>
  <c r="A68"/>
  <c r="D64"/>
  <c r="B64"/>
  <c r="E64" s="1"/>
  <c r="A64"/>
  <c r="D60"/>
  <c r="B60"/>
  <c r="E60" s="1"/>
  <c r="A60"/>
  <c r="D56"/>
  <c r="B56"/>
  <c r="E56" s="1"/>
  <c r="A56"/>
  <c r="D52"/>
  <c r="B52"/>
  <c r="E52" s="1"/>
  <c r="A52"/>
  <c r="D48"/>
  <c r="B48"/>
  <c r="E48" s="1"/>
  <c r="A48"/>
  <c r="D44"/>
  <c r="B44"/>
  <c r="E44" s="1"/>
  <c r="A44"/>
  <c r="D40"/>
  <c r="B40"/>
  <c r="E40" s="1"/>
  <c r="A40"/>
  <c r="D36"/>
  <c r="B36"/>
  <c r="E36" s="1"/>
  <c r="A36"/>
  <c r="D32"/>
  <c r="B32"/>
  <c r="E32" s="1"/>
  <c r="A32"/>
  <c r="B171"/>
  <c r="E171" s="1"/>
  <c r="A171"/>
  <c r="D171"/>
  <c r="B155"/>
  <c r="E155" s="1"/>
  <c r="A155"/>
  <c r="D155"/>
  <c r="A135"/>
  <c r="B135"/>
  <c r="E135" s="1"/>
  <c r="D135"/>
  <c r="D127"/>
  <c r="A127"/>
  <c r="B127"/>
  <c r="E127" s="1"/>
  <c r="A119"/>
  <c r="B119"/>
  <c r="E119" s="1"/>
  <c r="D119"/>
  <c r="B107"/>
  <c r="E107" s="1"/>
  <c r="A107"/>
  <c r="D107"/>
  <c r="B91"/>
  <c r="E91" s="1"/>
  <c r="A91"/>
  <c r="D91"/>
  <c r="B75"/>
  <c r="E75" s="1"/>
  <c r="A75"/>
  <c r="D75"/>
  <c r="D63"/>
  <c r="B63"/>
  <c r="E63" s="1"/>
  <c r="A63"/>
  <c r="D51"/>
  <c r="B51"/>
  <c r="E51" s="1"/>
  <c r="A51"/>
  <c r="A39"/>
  <c r="D39"/>
  <c r="B39"/>
  <c r="E39" s="1"/>
  <c r="D174"/>
  <c r="B174"/>
  <c r="E174" s="1"/>
  <c r="A174"/>
  <c r="D158"/>
  <c r="B158"/>
  <c r="E158" s="1"/>
  <c r="A158"/>
  <c r="D134"/>
  <c r="B134"/>
  <c r="E134" s="1"/>
  <c r="A134"/>
  <c r="D114"/>
  <c r="B114"/>
  <c r="E114" s="1"/>
  <c r="A114"/>
  <c r="D98"/>
  <c r="B98"/>
  <c r="E98" s="1"/>
  <c r="A98"/>
  <c r="D86"/>
  <c r="B86"/>
  <c r="E86" s="1"/>
  <c r="A86"/>
  <c r="D78"/>
  <c r="B78"/>
  <c r="E78" s="1"/>
  <c r="A78"/>
  <c r="D74"/>
  <c r="B74"/>
  <c r="E74" s="1"/>
  <c r="A74"/>
  <c r="D70"/>
  <c r="B70"/>
  <c r="E70" s="1"/>
  <c r="A70"/>
  <c r="D62"/>
  <c r="B62"/>
  <c r="E62" s="1"/>
  <c r="A62"/>
  <c r="D58"/>
  <c r="B58"/>
  <c r="E58" s="1"/>
  <c r="A58"/>
  <c r="D54"/>
  <c r="B54"/>
  <c r="E54" s="1"/>
  <c r="A54"/>
  <c r="D50"/>
  <c r="B50"/>
  <c r="E50" s="1"/>
  <c r="A50"/>
  <c r="D46"/>
  <c r="B46"/>
  <c r="E46" s="1"/>
  <c r="A46"/>
  <c r="D42"/>
  <c r="B42"/>
  <c r="E42" s="1"/>
  <c r="A42"/>
  <c r="D38"/>
  <c r="B38"/>
  <c r="E38" s="1"/>
  <c r="A38"/>
  <c r="D34"/>
  <c r="B34"/>
  <c r="E34" s="1"/>
  <c r="A34"/>
  <c r="D175"/>
  <c r="A175"/>
  <c r="B175"/>
  <c r="E175" s="1"/>
  <c r="A163"/>
  <c r="D163"/>
  <c r="B163"/>
  <c r="E163" s="1"/>
  <c r="A151"/>
  <c r="D151"/>
  <c r="B151"/>
  <c r="E151" s="1"/>
  <c r="D143"/>
  <c r="A143"/>
  <c r="B143"/>
  <c r="E143" s="1"/>
  <c r="A131"/>
  <c r="D131"/>
  <c r="B131"/>
  <c r="E131" s="1"/>
  <c r="B123"/>
  <c r="E123" s="1"/>
  <c r="A123"/>
  <c r="D123"/>
  <c r="A115"/>
  <c r="D115"/>
  <c r="B115"/>
  <c r="E115" s="1"/>
  <c r="A103"/>
  <c r="B103"/>
  <c r="E103" s="1"/>
  <c r="D103"/>
  <c r="D95"/>
  <c r="A95"/>
  <c r="B95"/>
  <c r="E95" s="1"/>
  <c r="A83"/>
  <c r="D83"/>
  <c r="B83"/>
  <c r="E83" s="1"/>
  <c r="A71"/>
  <c r="B71"/>
  <c r="E71" s="1"/>
  <c r="D71"/>
  <c r="A55"/>
  <c r="B55"/>
  <c r="E55" s="1"/>
  <c r="D55"/>
  <c r="B43"/>
  <c r="E43" s="1"/>
  <c r="A43"/>
  <c r="D43"/>
  <c r="A35"/>
  <c r="D35"/>
  <c r="B35"/>
  <c r="E35" s="1"/>
  <c r="D166"/>
  <c r="B166"/>
  <c r="E166" s="1"/>
  <c r="A166"/>
  <c r="D150"/>
  <c r="B150"/>
  <c r="E150" s="1"/>
  <c r="A150"/>
  <c r="D142"/>
  <c r="B142"/>
  <c r="E142" s="1"/>
  <c r="A142"/>
  <c r="D130"/>
  <c r="B130"/>
  <c r="E130" s="1"/>
  <c r="A130"/>
  <c r="D122"/>
  <c r="B122"/>
  <c r="E122" s="1"/>
  <c r="A122"/>
  <c r="D118"/>
  <c r="B118"/>
  <c r="E118" s="1"/>
  <c r="A118"/>
  <c r="D106"/>
  <c r="B106"/>
  <c r="E106" s="1"/>
  <c r="A106"/>
  <c r="D102"/>
  <c r="B102"/>
  <c r="E102" s="1"/>
  <c r="A102"/>
  <c r="D94"/>
  <c r="B94"/>
  <c r="E94" s="1"/>
  <c r="A94"/>
  <c r="D90"/>
  <c r="B90"/>
  <c r="E90" s="1"/>
  <c r="A90"/>
  <c r="D82"/>
  <c r="B82"/>
  <c r="E82" s="1"/>
  <c r="A82"/>
  <c r="D66"/>
  <c r="B66"/>
  <c r="E66" s="1"/>
  <c r="A66"/>
  <c r="D173"/>
  <c r="B173"/>
  <c r="E173" s="1"/>
  <c r="A173"/>
  <c r="D169"/>
  <c r="B169"/>
  <c r="E169" s="1"/>
  <c r="A169"/>
  <c r="D165"/>
  <c r="B165"/>
  <c r="E165" s="1"/>
  <c r="A165"/>
  <c r="D161"/>
  <c r="B161"/>
  <c r="E161" s="1"/>
  <c r="A161"/>
  <c r="D157"/>
  <c r="B157"/>
  <c r="E157" s="1"/>
  <c r="A157"/>
  <c r="D153"/>
  <c r="B153"/>
  <c r="E153" s="1"/>
  <c r="A153"/>
  <c r="D149"/>
  <c r="B149"/>
  <c r="E149" s="1"/>
  <c r="A149"/>
  <c r="D145"/>
  <c r="B145"/>
  <c r="E145" s="1"/>
  <c r="A145"/>
  <c r="D141"/>
  <c r="B141"/>
  <c r="E141" s="1"/>
  <c r="A141"/>
  <c r="D137"/>
  <c r="B137"/>
  <c r="E137" s="1"/>
  <c r="A137"/>
  <c r="D133"/>
  <c r="B133"/>
  <c r="E133" s="1"/>
  <c r="A133"/>
  <c r="D129"/>
  <c r="B129"/>
  <c r="E129" s="1"/>
  <c r="A129"/>
  <c r="D125"/>
  <c r="B125"/>
  <c r="E125" s="1"/>
  <c r="A125"/>
  <c r="D121"/>
  <c r="B121"/>
  <c r="E121" s="1"/>
  <c r="A121"/>
  <c r="D117"/>
  <c r="B117"/>
  <c r="E117" s="1"/>
  <c r="A117"/>
  <c r="D113"/>
  <c r="B113"/>
  <c r="E113" s="1"/>
  <c r="A113"/>
  <c r="D109"/>
  <c r="B109"/>
  <c r="E109" s="1"/>
  <c r="A109"/>
  <c r="D105"/>
  <c r="B105"/>
  <c r="E105" s="1"/>
  <c r="A105"/>
  <c r="D101"/>
  <c r="B101"/>
  <c r="E101" s="1"/>
  <c r="A101"/>
  <c r="D97"/>
  <c r="B97"/>
  <c r="E97" s="1"/>
  <c r="A97"/>
  <c r="D93"/>
  <c r="B93"/>
  <c r="E93" s="1"/>
  <c r="A93"/>
  <c r="D89"/>
  <c r="B89"/>
  <c r="E89" s="1"/>
  <c r="A89"/>
  <c r="D85"/>
  <c r="B85"/>
  <c r="E85" s="1"/>
  <c r="A85"/>
  <c r="D81"/>
  <c r="B81"/>
  <c r="E81" s="1"/>
  <c r="A81"/>
  <c r="D77"/>
  <c r="B77"/>
  <c r="E77" s="1"/>
  <c r="A77"/>
  <c r="D73"/>
  <c r="B73"/>
  <c r="E73" s="1"/>
  <c r="A73"/>
  <c r="D69"/>
  <c r="B69"/>
  <c r="E69" s="1"/>
  <c r="A69"/>
  <c r="D65"/>
  <c r="B65"/>
  <c r="E65" s="1"/>
  <c r="A65"/>
  <c r="D61"/>
  <c r="B61"/>
  <c r="E61" s="1"/>
  <c r="A61"/>
  <c r="D57"/>
  <c r="B57"/>
  <c r="E57" s="1"/>
  <c r="A57"/>
  <c r="D53"/>
  <c r="B53"/>
  <c r="E53" s="1"/>
  <c r="A53"/>
  <c r="D49"/>
  <c r="B49"/>
  <c r="E49" s="1"/>
  <c r="A49"/>
  <c r="D45"/>
  <c r="B45"/>
  <c r="E45" s="1"/>
  <c r="A45"/>
  <c r="D41"/>
  <c r="B41"/>
  <c r="E41" s="1"/>
  <c r="A41"/>
  <c r="D37"/>
  <c r="B37"/>
  <c r="E37" s="1"/>
  <c r="A37"/>
  <c r="D33"/>
  <c r="B33"/>
  <c r="E33" s="1"/>
  <c r="A33"/>
  <c r="AX28" i="1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73"/>
  <c r="AX74"/>
  <c r="AX75"/>
  <c r="AX76"/>
  <c r="AX77"/>
  <c r="AX78"/>
  <c r="AX79"/>
  <c r="AX80"/>
  <c r="AX81"/>
  <c r="AX82"/>
  <c r="AX83"/>
  <c r="AX84"/>
  <c r="AX85"/>
  <c r="AX86"/>
  <c r="AX87"/>
  <c r="AX88"/>
  <c r="AX89"/>
  <c r="AX90"/>
  <c r="AX91"/>
  <c r="AX92"/>
  <c r="AX93"/>
  <c r="AX94"/>
  <c r="AX95"/>
  <c r="AX96"/>
  <c r="AX97"/>
  <c r="AX98"/>
  <c r="AX99"/>
  <c r="AX100"/>
  <c r="AX101"/>
  <c r="AX102"/>
  <c r="AX103"/>
  <c r="AX104"/>
  <c r="AX105"/>
  <c r="AX106"/>
  <c r="AX107"/>
  <c r="AX108"/>
  <c r="AX109"/>
  <c r="AX110"/>
  <c r="AX111"/>
  <c r="AX112"/>
  <c r="AX113"/>
  <c r="AX114"/>
  <c r="AX115"/>
  <c r="AX116"/>
  <c r="AX117"/>
  <c r="AX118"/>
  <c r="AX119"/>
  <c r="AX120"/>
  <c r="AX121"/>
  <c r="AX122"/>
  <c r="AX123"/>
  <c r="AX124"/>
  <c r="AX125"/>
  <c r="AX126"/>
  <c r="AX127"/>
  <c r="AX128"/>
  <c r="AX129"/>
  <c r="AX130"/>
  <c r="AX131"/>
  <c r="AX132"/>
  <c r="AX133"/>
  <c r="AX134"/>
  <c r="AX135"/>
  <c r="AX136"/>
  <c r="AX137"/>
  <c r="AX138"/>
  <c r="AX139"/>
  <c r="AX140"/>
  <c r="AX141"/>
  <c r="AX142"/>
  <c r="AX143"/>
  <c r="AX144"/>
  <c r="AX145"/>
  <c r="AX146"/>
  <c r="AX147"/>
  <c r="AX148"/>
  <c r="AX149"/>
  <c r="AX150"/>
  <c r="AX151"/>
  <c r="AX152"/>
  <c r="AX153"/>
  <c r="AX154"/>
  <c r="AX155"/>
  <c r="AX156"/>
  <c r="AX157"/>
  <c r="AX158"/>
  <c r="AX159"/>
  <c r="AX160"/>
  <c r="AX161"/>
  <c r="AX162"/>
  <c r="AX163"/>
  <c r="AX164"/>
  <c r="AX165"/>
  <c r="AX166"/>
  <c r="AX167"/>
  <c r="AX168"/>
  <c r="AX169"/>
  <c r="AX170"/>
  <c r="AX171"/>
  <c r="AX172"/>
  <c r="AX173"/>
  <c r="AX174"/>
  <c r="AX175"/>
  <c r="Q27"/>
  <c r="Q31"/>
  <c r="CF31" s="1"/>
  <c r="BP31" s="1"/>
  <c r="Q32"/>
  <c r="CF32" s="1"/>
  <c r="BP32" s="1"/>
  <c r="Q33"/>
  <c r="CF33" s="1"/>
  <c r="BP33" s="1"/>
  <c r="Q34"/>
  <c r="CF34" s="1"/>
  <c r="BP34" s="1"/>
  <c r="Q35"/>
  <c r="CF35" s="1"/>
  <c r="BP35" s="1"/>
  <c r="Q36"/>
  <c r="CF36" s="1"/>
  <c r="BP36" s="1"/>
  <c r="Q37"/>
  <c r="CF37" s="1"/>
  <c r="BP37" s="1"/>
  <c r="Q38"/>
  <c r="CF38" s="1"/>
  <c r="BP38" s="1"/>
  <c r="Q39"/>
  <c r="CF39" s="1"/>
  <c r="BP39" s="1"/>
  <c r="Q40"/>
  <c r="CF40" s="1"/>
  <c r="BP40" s="1"/>
  <c r="Q41"/>
  <c r="CF41" s="1"/>
  <c r="BP41" s="1"/>
  <c r="Q42"/>
  <c r="CF42" s="1"/>
  <c r="BP42" s="1"/>
  <c r="Q43"/>
  <c r="CF43" s="1"/>
  <c r="BP43" s="1"/>
  <c r="Q44"/>
  <c r="CF44" s="1"/>
  <c r="BP44" s="1"/>
  <c r="Q45"/>
  <c r="CF45" s="1"/>
  <c r="BP45" s="1"/>
  <c r="Q46"/>
  <c r="CF46" s="1"/>
  <c r="BP46" s="1"/>
  <c r="Q47"/>
  <c r="CF47" s="1"/>
  <c r="BP47" s="1"/>
  <c r="Q48"/>
  <c r="CF48" s="1"/>
  <c r="BP48" s="1"/>
  <c r="Q49"/>
  <c r="CF49" s="1"/>
  <c r="BP49" s="1"/>
  <c r="Q50"/>
  <c r="CF50" s="1"/>
  <c r="BP50" s="1"/>
  <c r="Q51"/>
  <c r="CF51" s="1"/>
  <c r="BP51" s="1"/>
  <c r="Q52"/>
  <c r="CF52" s="1"/>
  <c r="BP52" s="1"/>
  <c r="Q53"/>
  <c r="CF53" s="1"/>
  <c r="BP53" s="1"/>
  <c r="Q54"/>
  <c r="CF54" s="1"/>
  <c r="BP54" s="1"/>
  <c r="Q55"/>
  <c r="CF55" s="1"/>
  <c r="BP55" s="1"/>
  <c r="Q56"/>
  <c r="CF56" s="1"/>
  <c r="BP56" s="1"/>
  <c r="Q57"/>
  <c r="CF57" s="1"/>
  <c r="BP57" s="1"/>
  <c r="Q58"/>
  <c r="CF58" s="1"/>
  <c r="BP58" s="1"/>
  <c r="Q59"/>
  <c r="CF59" s="1"/>
  <c r="BP59" s="1"/>
  <c r="Q60"/>
  <c r="CF60" s="1"/>
  <c r="BP60" s="1"/>
  <c r="Q61"/>
  <c r="CF61" s="1"/>
  <c r="BP61" s="1"/>
  <c r="Q62"/>
  <c r="CF62" s="1"/>
  <c r="BP62" s="1"/>
  <c r="Q63"/>
  <c r="CF63" s="1"/>
  <c r="BP63" s="1"/>
  <c r="Q64"/>
  <c r="CF64" s="1"/>
  <c r="BP64" s="1"/>
  <c r="Q65"/>
  <c r="CF65" s="1"/>
  <c r="BP65" s="1"/>
  <c r="Q66"/>
  <c r="CF66" s="1"/>
  <c r="BP66" s="1"/>
  <c r="Q67"/>
  <c r="CF67" s="1"/>
  <c r="BP67" s="1"/>
  <c r="Q68"/>
  <c r="CF68" s="1"/>
  <c r="BP68" s="1"/>
  <c r="Q69"/>
  <c r="CF69" s="1"/>
  <c r="BP69" s="1"/>
  <c r="Q70"/>
  <c r="CF70" s="1"/>
  <c r="BP70" s="1"/>
  <c r="Q71"/>
  <c r="CF71" s="1"/>
  <c r="BP71" s="1"/>
  <c r="Q72"/>
  <c r="CF72" s="1"/>
  <c r="BP72" s="1"/>
  <c r="Q73"/>
  <c r="CF73" s="1"/>
  <c r="BP73" s="1"/>
  <c r="Q74"/>
  <c r="CF74" s="1"/>
  <c r="BP74" s="1"/>
  <c r="Q75"/>
  <c r="CF75" s="1"/>
  <c r="BP75" s="1"/>
  <c r="Q76"/>
  <c r="CF76" s="1"/>
  <c r="BP76" s="1"/>
  <c r="Q77"/>
  <c r="CF77" s="1"/>
  <c r="BP77" s="1"/>
  <c r="Q78"/>
  <c r="CF78" s="1"/>
  <c r="BP78" s="1"/>
  <c r="Q79"/>
  <c r="CF79" s="1"/>
  <c r="BP79" s="1"/>
  <c r="Q80"/>
  <c r="CF80" s="1"/>
  <c r="BP80" s="1"/>
  <c r="Q81"/>
  <c r="CF81" s="1"/>
  <c r="BP81" s="1"/>
  <c r="Q82"/>
  <c r="CF82" s="1"/>
  <c r="BP82" s="1"/>
  <c r="Q83"/>
  <c r="CF83" s="1"/>
  <c r="BP83" s="1"/>
  <c r="Q84"/>
  <c r="CF84" s="1"/>
  <c r="BP84" s="1"/>
  <c r="Q85"/>
  <c r="CF85" s="1"/>
  <c r="BP85" s="1"/>
  <c r="Q86"/>
  <c r="CF86" s="1"/>
  <c r="BP86" s="1"/>
  <c r="Q87"/>
  <c r="CF87" s="1"/>
  <c r="BP87" s="1"/>
  <c r="Q88"/>
  <c r="CF88" s="1"/>
  <c r="BP88" s="1"/>
  <c r="Q89"/>
  <c r="CF89" s="1"/>
  <c r="BP89" s="1"/>
  <c r="Q90"/>
  <c r="CF90" s="1"/>
  <c r="BP90" s="1"/>
  <c r="Q91"/>
  <c r="CF91" s="1"/>
  <c r="BP91" s="1"/>
  <c r="Q92"/>
  <c r="CF92" s="1"/>
  <c r="BP92" s="1"/>
  <c r="Q93"/>
  <c r="CF93" s="1"/>
  <c r="BP93" s="1"/>
  <c r="Q94"/>
  <c r="CF94" s="1"/>
  <c r="BP94" s="1"/>
  <c r="Q95"/>
  <c r="CF95" s="1"/>
  <c r="BP95" s="1"/>
  <c r="Q96"/>
  <c r="CF96" s="1"/>
  <c r="BP96" s="1"/>
  <c r="Q97"/>
  <c r="CF97" s="1"/>
  <c r="BP97" s="1"/>
  <c r="Q98"/>
  <c r="CF98" s="1"/>
  <c r="BP98" s="1"/>
  <c r="Q99"/>
  <c r="CF99" s="1"/>
  <c r="BP99" s="1"/>
  <c r="Q100"/>
  <c r="CF100" s="1"/>
  <c r="BP100" s="1"/>
  <c r="Q101"/>
  <c r="CF101" s="1"/>
  <c r="BP101" s="1"/>
  <c r="Q102"/>
  <c r="CF102" s="1"/>
  <c r="BP102" s="1"/>
  <c r="Q103"/>
  <c r="CF103" s="1"/>
  <c r="BP103" s="1"/>
  <c r="Q104"/>
  <c r="CF104" s="1"/>
  <c r="BP104" s="1"/>
  <c r="Q105"/>
  <c r="CF105" s="1"/>
  <c r="BP105" s="1"/>
  <c r="Q106"/>
  <c r="CF106" s="1"/>
  <c r="BP106" s="1"/>
  <c r="Q107"/>
  <c r="CF107" s="1"/>
  <c r="BP107" s="1"/>
  <c r="Q108"/>
  <c r="CF108" s="1"/>
  <c r="BP108" s="1"/>
  <c r="Q109"/>
  <c r="CF109" s="1"/>
  <c r="BP109" s="1"/>
  <c r="Q110"/>
  <c r="CF110" s="1"/>
  <c r="BP110" s="1"/>
  <c r="Q111"/>
  <c r="CF111" s="1"/>
  <c r="BP111" s="1"/>
  <c r="Q112"/>
  <c r="CF112" s="1"/>
  <c r="BP112" s="1"/>
  <c r="Q113"/>
  <c r="CF113" s="1"/>
  <c r="BP113" s="1"/>
  <c r="Q114"/>
  <c r="CF114" s="1"/>
  <c r="BP114" s="1"/>
  <c r="Q115"/>
  <c r="CF115" s="1"/>
  <c r="BP115" s="1"/>
  <c r="Q116"/>
  <c r="CF116" s="1"/>
  <c r="BP116" s="1"/>
  <c r="Q117"/>
  <c r="CF117" s="1"/>
  <c r="BP117" s="1"/>
  <c r="Q118"/>
  <c r="CF118" s="1"/>
  <c r="BP118" s="1"/>
  <c r="Q119"/>
  <c r="CF119" s="1"/>
  <c r="BP119" s="1"/>
  <c r="Q120"/>
  <c r="CF120" s="1"/>
  <c r="BP120" s="1"/>
  <c r="Q121"/>
  <c r="CF121" s="1"/>
  <c r="BP121" s="1"/>
  <c r="Q122"/>
  <c r="CF122" s="1"/>
  <c r="BP122" s="1"/>
  <c r="Q123"/>
  <c r="CF123" s="1"/>
  <c r="BP123" s="1"/>
  <c r="Q124"/>
  <c r="CF124" s="1"/>
  <c r="BP124" s="1"/>
  <c r="Q125"/>
  <c r="CF125" s="1"/>
  <c r="BP125" s="1"/>
  <c r="Q126"/>
  <c r="CF126" s="1"/>
  <c r="BP126" s="1"/>
  <c r="Q127"/>
  <c r="CF127" s="1"/>
  <c r="BP127" s="1"/>
  <c r="Q128"/>
  <c r="CF128" s="1"/>
  <c r="BP128" s="1"/>
  <c r="Q129"/>
  <c r="CF129" s="1"/>
  <c r="BP129" s="1"/>
  <c r="Q130"/>
  <c r="CF130" s="1"/>
  <c r="BP130" s="1"/>
  <c r="Q131"/>
  <c r="CF131" s="1"/>
  <c r="BP131" s="1"/>
  <c r="Q132"/>
  <c r="CF132" s="1"/>
  <c r="BP132" s="1"/>
  <c r="Q133"/>
  <c r="CF133" s="1"/>
  <c r="BP133" s="1"/>
  <c r="Q134"/>
  <c r="CF134" s="1"/>
  <c r="BP134" s="1"/>
  <c r="Q135"/>
  <c r="CF135" s="1"/>
  <c r="BP135" s="1"/>
  <c r="Q136"/>
  <c r="CF136" s="1"/>
  <c r="BP136" s="1"/>
  <c r="Q137"/>
  <c r="CF137" s="1"/>
  <c r="BP137" s="1"/>
  <c r="Q138"/>
  <c r="CF138" s="1"/>
  <c r="BP138" s="1"/>
  <c r="Q139"/>
  <c r="CF139" s="1"/>
  <c r="BP139" s="1"/>
  <c r="Q140"/>
  <c r="CF140" s="1"/>
  <c r="BP140" s="1"/>
  <c r="Q141"/>
  <c r="CF141" s="1"/>
  <c r="BP141" s="1"/>
  <c r="Q142"/>
  <c r="CF142" s="1"/>
  <c r="BP142" s="1"/>
  <c r="Q143"/>
  <c r="CF143" s="1"/>
  <c r="BP143" s="1"/>
  <c r="Q144"/>
  <c r="CF144" s="1"/>
  <c r="BP144" s="1"/>
  <c r="Q145"/>
  <c r="CF145" s="1"/>
  <c r="BP145" s="1"/>
  <c r="Q146"/>
  <c r="CF146" s="1"/>
  <c r="BP146" s="1"/>
  <c r="Q147"/>
  <c r="CF147" s="1"/>
  <c r="BP147" s="1"/>
  <c r="Q148"/>
  <c r="CF148" s="1"/>
  <c r="BP148" s="1"/>
  <c r="Q149"/>
  <c r="CF149" s="1"/>
  <c r="BP149" s="1"/>
  <c r="Q150"/>
  <c r="CF150" s="1"/>
  <c r="BP150" s="1"/>
  <c r="Q151"/>
  <c r="CF151" s="1"/>
  <c r="BP151" s="1"/>
  <c r="Q152"/>
  <c r="CF152" s="1"/>
  <c r="BP152" s="1"/>
  <c r="Q153"/>
  <c r="CF153" s="1"/>
  <c r="BP153" s="1"/>
  <c r="Q154"/>
  <c r="CF154" s="1"/>
  <c r="BP154" s="1"/>
  <c r="Q155"/>
  <c r="CF155" s="1"/>
  <c r="BP155" s="1"/>
  <c r="Q156"/>
  <c r="CF156" s="1"/>
  <c r="BP156" s="1"/>
  <c r="Q157"/>
  <c r="CF157" s="1"/>
  <c r="BP157" s="1"/>
  <c r="Q158"/>
  <c r="CF158" s="1"/>
  <c r="BP158" s="1"/>
  <c r="Q159"/>
  <c r="CF159" s="1"/>
  <c r="BP159" s="1"/>
  <c r="Q160"/>
  <c r="CF160" s="1"/>
  <c r="BP160" s="1"/>
  <c r="Q161"/>
  <c r="CF161" s="1"/>
  <c r="BP161" s="1"/>
  <c r="Q162"/>
  <c r="CF162" s="1"/>
  <c r="BP162" s="1"/>
  <c r="Q163"/>
  <c r="CF163" s="1"/>
  <c r="BP163" s="1"/>
  <c r="Q164"/>
  <c r="CF164" s="1"/>
  <c r="BP164" s="1"/>
  <c r="Q165"/>
  <c r="CF165" s="1"/>
  <c r="BP165" s="1"/>
  <c r="Q166"/>
  <c r="CF166" s="1"/>
  <c r="BP166" s="1"/>
  <c r="Q167"/>
  <c r="CF167" s="1"/>
  <c r="BP167" s="1"/>
  <c r="Q168"/>
  <c r="CF168" s="1"/>
  <c r="BP168" s="1"/>
  <c r="Q169"/>
  <c r="CF169" s="1"/>
  <c r="BP169" s="1"/>
  <c r="Q170"/>
  <c r="CF170" s="1"/>
  <c r="BP170" s="1"/>
  <c r="Q171"/>
  <c r="CF171" s="1"/>
  <c r="BP171" s="1"/>
  <c r="Q172"/>
  <c r="CF172" s="1"/>
  <c r="BP172" s="1"/>
  <c r="Q173"/>
  <c r="CF173" s="1"/>
  <c r="BP173" s="1"/>
  <c r="Q174"/>
  <c r="CF174" s="1"/>
  <c r="BP174" s="1"/>
  <c r="Q175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AN27"/>
  <c r="AN28"/>
  <c r="AN30"/>
  <c r="C31"/>
  <c r="AE31" s="1"/>
  <c r="C32"/>
  <c r="AE32" s="1"/>
  <c r="C33"/>
  <c r="AE33" s="1"/>
  <c r="C34"/>
  <c r="AE34" s="1"/>
  <c r="C35"/>
  <c r="AE35" s="1"/>
  <c r="C36"/>
  <c r="AE36" s="1"/>
  <c r="C37"/>
  <c r="AE37" s="1"/>
  <c r="C38"/>
  <c r="AE38" s="1"/>
  <c r="C39"/>
  <c r="AE39" s="1"/>
  <c r="C40"/>
  <c r="AE40" s="1"/>
  <c r="C41"/>
  <c r="AE41" s="1"/>
  <c r="C42"/>
  <c r="AE42" s="1"/>
  <c r="C43"/>
  <c r="AE43" s="1"/>
  <c r="C44"/>
  <c r="AE44" s="1"/>
  <c r="C45"/>
  <c r="AE45" s="1"/>
  <c r="C46"/>
  <c r="AE46" s="1"/>
  <c r="C47"/>
  <c r="AE47" s="1"/>
  <c r="C48"/>
  <c r="AE48" s="1"/>
  <c r="C49"/>
  <c r="AE49" s="1"/>
  <c r="C50"/>
  <c r="AE50" s="1"/>
  <c r="C51"/>
  <c r="AE51" s="1"/>
  <c r="C52"/>
  <c r="AE52" s="1"/>
  <c r="C53"/>
  <c r="AE53" s="1"/>
  <c r="C54"/>
  <c r="AE54" s="1"/>
  <c r="C55"/>
  <c r="AE55" s="1"/>
  <c r="C56"/>
  <c r="AE56" s="1"/>
  <c r="C57"/>
  <c r="AE57" s="1"/>
  <c r="C58"/>
  <c r="AE58" s="1"/>
  <c r="C59"/>
  <c r="AE59" s="1"/>
  <c r="C60"/>
  <c r="AE60" s="1"/>
  <c r="C61"/>
  <c r="AE61" s="1"/>
  <c r="C62"/>
  <c r="AE62" s="1"/>
  <c r="C63"/>
  <c r="AE63" s="1"/>
  <c r="C64"/>
  <c r="AE64" s="1"/>
  <c r="C65"/>
  <c r="AE65" s="1"/>
  <c r="C66"/>
  <c r="AE66" s="1"/>
  <c r="C67"/>
  <c r="AE67" s="1"/>
  <c r="C68"/>
  <c r="AE68" s="1"/>
  <c r="C69"/>
  <c r="AE69" s="1"/>
  <c r="C70"/>
  <c r="AE70" s="1"/>
  <c r="C71"/>
  <c r="AE71" s="1"/>
  <c r="C72"/>
  <c r="AE72" s="1"/>
  <c r="C73"/>
  <c r="AE73" s="1"/>
  <c r="C74"/>
  <c r="AE74" s="1"/>
  <c r="C75"/>
  <c r="AE75" s="1"/>
  <c r="C76"/>
  <c r="AE76" s="1"/>
  <c r="C77"/>
  <c r="AE77" s="1"/>
  <c r="C78"/>
  <c r="AE78" s="1"/>
  <c r="C79"/>
  <c r="AE79" s="1"/>
  <c r="C80"/>
  <c r="AE80" s="1"/>
  <c r="C81"/>
  <c r="AE81" s="1"/>
  <c r="C82"/>
  <c r="AE82" s="1"/>
  <c r="C83"/>
  <c r="AE83" s="1"/>
  <c r="C84"/>
  <c r="AE84" s="1"/>
  <c r="C85"/>
  <c r="AE85" s="1"/>
  <c r="C86"/>
  <c r="AE86" s="1"/>
  <c r="C87"/>
  <c r="AE87" s="1"/>
  <c r="C88"/>
  <c r="AE88" s="1"/>
  <c r="C89"/>
  <c r="AE89" s="1"/>
  <c r="C90"/>
  <c r="AE90" s="1"/>
  <c r="C91"/>
  <c r="AE91" s="1"/>
  <c r="C92"/>
  <c r="AE92" s="1"/>
  <c r="C93"/>
  <c r="AE93" s="1"/>
  <c r="C94"/>
  <c r="AE94" s="1"/>
  <c r="C95"/>
  <c r="AE95" s="1"/>
  <c r="C96"/>
  <c r="AE96" s="1"/>
  <c r="C97"/>
  <c r="AE97" s="1"/>
  <c r="C98"/>
  <c r="AE98" s="1"/>
  <c r="C99"/>
  <c r="AE99" s="1"/>
  <c r="C100"/>
  <c r="AE100" s="1"/>
  <c r="C101"/>
  <c r="AE101" s="1"/>
  <c r="C102"/>
  <c r="AE102" s="1"/>
  <c r="C103"/>
  <c r="AE103" s="1"/>
  <c r="C104"/>
  <c r="AE104" s="1"/>
  <c r="C105"/>
  <c r="AE105" s="1"/>
  <c r="C106"/>
  <c r="AE106" s="1"/>
  <c r="C107"/>
  <c r="AE107" s="1"/>
  <c r="C108"/>
  <c r="AE108" s="1"/>
  <c r="C109"/>
  <c r="AE109" s="1"/>
  <c r="C110"/>
  <c r="AE110" s="1"/>
  <c r="C111"/>
  <c r="AE111" s="1"/>
  <c r="C112"/>
  <c r="AE112" s="1"/>
  <c r="C113"/>
  <c r="AE113" s="1"/>
  <c r="C114"/>
  <c r="AE114" s="1"/>
  <c r="C115"/>
  <c r="AE115" s="1"/>
  <c r="C116"/>
  <c r="AE116" s="1"/>
  <c r="C117"/>
  <c r="AE117" s="1"/>
  <c r="C118"/>
  <c r="AE118" s="1"/>
  <c r="C119"/>
  <c r="AE119" s="1"/>
  <c r="C120"/>
  <c r="AE120" s="1"/>
  <c r="C121"/>
  <c r="AE121" s="1"/>
  <c r="C122"/>
  <c r="AE122" s="1"/>
  <c r="C123"/>
  <c r="AE123" s="1"/>
  <c r="C124"/>
  <c r="AE124" s="1"/>
  <c r="C125"/>
  <c r="AE125" s="1"/>
  <c r="C126"/>
  <c r="AE126" s="1"/>
  <c r="C127"/>
  <c r="AE127" s="1"/>
  <c r="C128"/>
  <c r="AE128" s="1"/>
  <c r="C129"/>
  <c r="AE129" s="1"/>
  <c r="C130"/>
  <c r="AE130" s="1"/>
  <c r="C131"/>
  <c r="AE131" s="1"/>
  <c r="C132"/>
  <c r="AE132" s="1"/>
  <c r="C133"/>
  <c r="AE133" s="1"/>
  <c r="C134"/>
  <c r="AE134" s="1"/>
  <c r="C135"/>
  <c r="AE135" s="1"/>
  <c r="C136"/>
  <c r="AE136" s="1"/>
  <c r="C137"/>
  <c r="AE137" s="1"/>
  <c r="C138"/>
  <c r="AE138" s="1"/>
  <c r="C139"/>
  <c r="AE139" s="1"/>
  <c r="C140"/>
  <c r="AE140" s="1"/>
  <c r="C141"/>
  <c r="AE141" s="1"/>
  <c r="C142"/>
  <c r="AE142" s="1"/>
  <c r="C143"/>
  <c r="AE143" s="1"/>
  <c r="C144"/>
  <c r="AE144" s="1"/>
  <c r="C145"/>
  <c r="AE145" s="1"/>
  <c r="C146"/>
  <c r="AE146" s="1"/>
  <c r="C147"/>
  <c r="AE147" s="1"/>
  <c r="C148"/>
  <c r="AE148" s="1"/>
  <c r="C149"/>
  <c r="AE149" s="1"/>
  <c r="C150"/>
  <c r="AE150" s="1"/>
  <c r="C151"/>
  <c r="AE151" s="1"/>
  <c r="C152"/>
  <c r="AE152" s="1"/>
  <c r="C153"/>
  <c r="AE153" s="1"/>
  <c r="C154"/>
  <c r="AE154" s="1"/>
  <c r="C155"/>
  <c r="AE155" s="1"/>
  <c r="C156"/>
  <c r="AE156" s="1"/>
  <c r="C157"/>
  <c r="AE157" s="1"/>
  <c r="C158"/>
  <c r="AE158" s="1"/>
  <c r="C159"/>
  <c r="AE159" s="1"/>
  <c r="C160"/>
  <c r="AE160" s="1"/>
  <c r="C161"/>
  <c r="AE161" s="1"/>
  <c r="C162"/>
  <c r="AE162" s="1"/>
  <c r="C163"/>
  <c r="AE163" s="1"/>
  <c r="C164"/>
  <c r="AE164" s="1"/>
  <c r="C165"/>
  <c r="AE165" s="1"/>
  <c r="C166"/>
  <c r="AE166" s="1"/>
  <c r="C167"/>
  <c r="AE167" s="1"/>
  <c r="C168"/>
  <c r="AE168" s="1"/>
  <c r="C169"/>
  <c r="AE169" s="1"/>
  <c r="C170"/>
  <c r="AE170" s="1"/>
  <c r="C171"/>
  <c r="AE171" s="1"/>
  <c r="C172"/>
  <c r="AE172" s="1"/>
  <c r="C173"/>
  <c r="AE173" s="1"/>
  <c r="C174"/>
  <c r="AE174" s="1"/>
  <c r="C175"/>
  <c r="AE175" s="1"/>
  <c r="AN26"/>
  <c r="D9"/>
  <c r="AN31"/>
  <c r="AN29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169"/>
  <c r="AN170"/>
  <c r="AN171"/>
  <c r="AN172"/>
  <c r="AN173"/>
  <c r="AN174"/>
  <c r="AN175"/>
  <c r="C24"/>
  <c r="C176" i="5" l="1"/>
  <c r="T173"/>
  <c r="U173" s="1"/>
  <c r="CV172" i="1"/>
  <c r="T169" i="5"/>
  <c r="U169" s="1"/>
  <c r="CV168" i="1"/>
  <c r="T165" i="5"/>
  <c r="U165" s="1"/>
  <c r="CV164" i="1"/>
  <c r="T161" i="5"/>
  <c r="U161" s="1"/>
  <c r="CV160" i="1"/>
  <c r="T157" i="5"/>
  <c r="U157" s="1"/>
  <c r="CV156" i="1"/>
  <c r="T153" i="5"/>
  <c r="U153" s="1"/>
  <c r="CV152" i="1"/>
  <c r="T149" i="5"/>
  <c r="U149" s="1"/>
  <c r="CV148" i="1"/>
  <c r="T145" i="5"/>
  <c r="U145" s="1"/>
  <c r="CV144" i="1"/>
  <c r="T141" i="5"/>
  <c r="U141" s="1"/>
  <c r="CV140" i="1"/>
  <c r="T137" i="5"/>
  <c r="U137" s="1"/>
  <c r="CV136" i="1"/>
  <c r="T133" i="5"/>
  <c r="U133" s="1"/>
  <c r="CV132" i="1"/>
  <c r="T129" i="5"/>
  <c r="U129" s="1"/>
  <c r="CV128" i="1"/>
  <c r="T125" i="5"/>
  <c r="U125" s="1"/>
  <c r="CV124" i="1"/>
  <c r="T121" i="5"/>
  <c r="U121" s="1"/>
  <c r="CV120" i="1"/>
  <c r="T117" i="5"/>
  <c r="U117" s="1"/>
  <c r="CV116" i="1"/>
  <c r="T113" i="5"/>
  <c r="U113" s="1"/>
  <c r="CV112" i="1"/>
  <c r="T109" i="5"/>
  <c r="U109" s="1"/>
  <c r="CV108" i="1"/>
  <c r="T105" i="5"/>
  <c r="U105" s="1"/>
  <c r="CV104" i="1"/>
  <c r="T101" i="5"/>
  <c r="U101" s="1"/>
  <c r="CV100" i="1"/>
  <c r="T97" i="5"/>
  <c r="U97" s="1"/>
  <c r="CV96" i="1"/>
  <c r="T93" i="5"/>
  <c r="U93" s="1"/>
  <c r="CV92" i="1"/>
  <c r="T89" i="5"/>
  <c r="U89" s="1"/>
  <c r="CV88" i="1"/>
  <c r="T85" i="5"/>
  <c r="U85" s="1"/>
  <c r="CV84" i="1"/>
  <c r="T81" i="5"/>
  <c r="U81" s="1"/>
  <c r="CV80" i="1"/>
  <c r="T77" i="5"/>
  <c r="U77" s="1"/>
  <c r="CV76" i="1"/>
  <c r="T73" i="5"/>
  <c r="U73" s="1"/>
  <c r="CV72" i="1"/>
  <c r="T69" i="5"/>
  <c r="U69" s="1"/>
  <c r="CV68" i="1"/>
  <c r="T65" i="5"/>
  <c r="U65" s="1"/>
  <c r="CV64" i="1"/>
  <c r="T61" i="5"/>
  <c r="U61" s="1"/>
  <c r="CV60" i="1"/>
  <c r="T57" i="5"/>
  <c r="U57" s="1"/>
  <c r="CV56" i="1"/>
  <c r="T53" i="5"/>
  <c r="U53" s="1"/>
  <c r="CV52" i="1"/>
  <c r="T49" i="5"/>
  <c r="U49" s="1"/>
  <c r="CV48" i="1"/>
  <c r="T45" i="5"/>
  <c r="U45" s="1"/>
  <c r="CV44" i="1"/>
  <c r="T41" i="5"/>
  <c r="U41" s="1"/>
  <c r="CV40" i="1"/>
  <c r="T37" i="5"/>
  <c r="U37" s="1"/>
  <c r="CV36" i="1"/>
  <c r="T33" i="5"/>
  <c r="U33" s="1"/>
  <c r="CV32" i="1"/>
  <c r="CW32" s="1"/>
  <c r="T29" i="5"/>
  <c r="U29" s="1"/>
  <c r="CV28" i="1"/>
  <c r="CW28" s="1"/>
  <c r="CV175"/>
  <c r="T176" i="5"/>
  <c r="U176" s="1"/>
  <c r="T172"/>
  <c r="U172" s="1"/>
  <c r="CV171" i="1"/>
  <c r="T168" i="5"/>
  <c r="U168" s="1"/>
  <c r="CV167" i="1"/>
  <c r="T164" i="5"/>
  <c r="U164" s="1"/>
  <c r="CV163" i="1"/>
  <c r="T160" i="5"/>
  <c r="U160" s="1"/>
  <c r="CV159" i="1"/>
  <c r="T156" i="5"/>
  <c r="U156" s="1"/>
  <c r="CV155" i="1"/>
  <c r="T152" i="5"/>
  <c r="U152" s="1"/>
  <c r="CV151" i="1"/>
  <c r="T148" i="5"/>
  <c r="U148" s="1"/>
  <c r="CV147" i="1"/>
  <c r="T144" i="5"/>
  <c r="U144" s="1"/>
  <c r="CV143" i="1"/>
  <c r="T140" i="5"/>
  <c r="U140" s="1"/>
  <c r="CV139" i="1"/>
  <c r="T136" i="5"/>
  <c r="U136" s="1"/>
  <c r="CV135" i="1"/>
  <c r="T132" i="5"/>
  <c r="U132" s="1"/>
  <c r="CV131" i="1"/>
  <c r="T128" i="5"/>
  <c r="U128" s="1"/>
  <c r="CV127" i="1"/>
  <c r="T124" i="5"/>
  <c r="U124" s="1"/>
  <c r="CV123" i="1"/>
  <c r="T120" i="5"/>
  <c r="U120" s="1"/>
  <c r="CV119" i="1"/>
  <c r="T116" i="5"/>
  <c r="U116" s="1"/>
  <c r="CV115" i="1"/>
  <c r="T112" i="5"/>
  <c r="U112" s="1"/>
  <c r="CV111" i="1"/>
  <c r="T108" i="5"/>
  <c r="U108" s="1"/>
  <c r="CV107" i="1"/>
  <c r="T104" i="5"/>
  <c r="U104" s="1"/>
  <c r="CV103" i="1"/>
  <c r="T100" i="5"/>
  <c r="U100" s="1"/>
  <c r="CV99" i="1"/>
  <c r="T96" i="5"/>
  <c r="U96" s="1"/>
  <c r="CV95" i="1"/>
  <c r="T92" i="5"/>
  <c r="U92" s="1"/>
  <c r="CV91" i="1"/>
  <c r="T88" i="5"/>
  <c r="U88" s="1"/>
  <c r="CV87" i="1"/>
  <c r="T84" i="5"/>
  <c r="U84" s="1"/>
  <c r="CV83" i="1"/>
  <c r="T80" i="5"/>
  <c r="U80" s="1"/>
  <c r="CV79" i="1"/>
  <c r="T76" i="5"/>
  <c r="U76" s="1"/>
  <c r="CV75" i="1"/>
  <c r="T72" i="5"/>
  <c r="U72" s="1"/>
  <c r="CV71" i="1"/>
  <c r="T68" i="5"/>
  <c r="U68" s="1"/>
  <c r="CV67" i="1"/>
  <c r="T64" i="5"/>
  <c r="U64" s="1"/>
  <c r="CV63" i="1"/>
  <c r="T60" i="5"/>
  <c r="U60" s="1"/>
  <c r="CV59" i="1"/>
  <c r="T56" i="5"/>
  <c r="U56" s="1"/>
  <c r="CV55" i="1"/>
  <c r="T52" i="5"/>
  <c r="U52" s="1"/>
  <c r="CV51" i="1"/>
  <c r="T48" i="5"/>
  <c r="U48" s="1"/>
  <c r="CV47" i="1"/>
  <c r="T44" i="5"/>
  <c r="U44" s="1"/>
  <c r="CV43" i="1"/>
  <c r="T40" i="5"/>
  <c r="U40" s="1"/>
  <c r="CV39" i="1"/>
  <c r="T36" i="5"/>
  <c r="U36" s="1"/>
  <c r="CV35" i="1"/>
  <c r="T32" i="5"/>
  <c r="U32" s="1"/>
  <c r="CV31" i="1"/>
  <c r="CW31" s="1"/>
  <c r="T28" i="5"/>
  <c r="U28" s="1"/>
  <c r="CV27" i="1"/>
  <c r="CW27" s="1"/>
  <c r="T175" i="5"/>
  <c r="U175" s="1"/>
  <c r="CV174" i="1"/>
  <c r="T171" i="5"/>
  <c r="U171" s="1"/>
  <c r="CV170" i="1"/>
  <c r="T167" i="5"/>
  <c r="U167" s="1"/>
  <c r="CV166" i="1"/>
  <c r="T163" i="5"/>
  <c r="U163" s="1"/>
  <c r="CV162" i="1"/>
  <c r="T159" i="5"/>
  <c r="U159" s="1"/>
  <c r="CV158" i="1"/>
  <c r="T155" i="5"/>
  <c r="U155" s="1"/>
  <c r="CV154" i="1"/>
  <c r="T151" i="5"/>
  <c r="U151" s="1"/>
  <c r="CV150" i="1"/>
  <c r="T147" i="5"/>
  <c r="U147" s="1"/>
  <c r="CV146" i="1"/>
  <c r="T143" i="5"/>
  <c r="U143" s="1"/>
  <c r="CV142" i="1"/>
  <c r="T139" i="5"/>
  <c r="U139" s="1"/>
  <c r="CV138" i="1"/>
  <c r="T135" i="5"/>
  <c r="U135" s="1"/>
  <c r="CV134" i="1"/>
  <c r="T131" i="5"/>
  <c r="U131" s="1"/>
  <c r="CV130" i="1"/>
  <c r="T127" i="5"/>
  <c r="U127" s="1"/>
  <c r="CV126" i="1"/>
  <c r="T123" i="5"/>
  <c r="U123" s="1"/>
  <c r="CV122" i="1"/>
  <c r="T119" i="5"/>
  <c r="U119" s="1"/>
  <c r="CV118" i="1"/>
  <c r="T115" i="5"/>
  <c r="U115" s="1"/>
  <c r="CV114" i="1"/>
  <c r="T111" i="5"/>
  <c r="U111" s="1"/>
  <c r="CV110" i="1"/>
  <c r="T107" i="5"/>
  <c r="U107" s="1"/>
  <c r="CV106" i="1"/>
  <c r="T103" i="5"/>
  <c r="U103" s="1"/>
  <c r="CV102" i="1"/>
  <c r="T99" i="5"/>
  <c r="U99" s="1"/>
  <c r="CV98" i="1"/>
  <c r="T95" i="5"/>
  <c r="U95" s="1"/>
  <c r="CV94" i="1"/>
  <c r="T91" i="5"/>
  <c r="U91" s="1"/>
  <c r="CV90" i="1"/>
  <c r="T87" i="5"/>
  <c r="U87" s="1"/>
  <c r="CV86" i="1"/>
  <c r="T83" i="5"/>
  <c r="U83" s="1"/>
  <c r="CV82" i="1"/>
  <c r="T79" i="5"/>
  <c r="U79" s="1"/>
  <c r="CV78" i="1"/>
  <c r="T75" i="5"/>
  <c r="U75" s="1"/>
  <c r="CV74" i="1"/>
  <c r="T71" i="5"/>
  <c r="U71" s="1"/>
  <c r="CV70" i="1"/>
  <c r="T67" i="5"/>
  <c r="U67" s="1"/>
  <c r="CV66" i="1"/>
  <c r="T63" i="5"/>
  <c r="U63" s="1"/>
  <c r="CV62" i="1"/>
  <c r="T59" i="5"/>
  <c r="U59" s="1"/>
  <c r="CV58" i="1"/>
  <c r="T55" i="5"/>
  <c r="U55" s="1"/>
  <c r="CV54" i="1"/>
  <c r="T51" i="5"/>
  <c r="U51" s="1"/>
  <c r="CV50" i="1"/>
  <c r="T47" i="5"/>
  <c r="U47" s="1"/>
  <c r="CV46" i="1"/>
  <c r="T43" i="5"/>
  <c r="U43" s="1"/>
  <c r="CV42" i="1"/>
  <c r="T39" i="5"/>
  <c r="U39" s="1"/>
  <c r="CV38" i="1"/>
  <c r="T35" i="5"/>
  <c r="U35" s="1"/>
  <c r="CV34" i="1"/>
  <c r="CW34" s="1"/>
  <c r="T31" i="5"/>
  <c r="U31" s="1"/>
  <c r="CV30" i="1"/>
  <c r="CW30" s="1"/>
  <c r="T174" i="5"/>
  <c r="U174" s="1"/>
  <c r="CV173" i="1"/>
  <c r="T170" i="5"/>
  <c r="U170" s="1"/>
  <c r="CV169" i="1"/>
  <c r="T166" i="5"/>
  <c r="U166" s="1"/>
  <c r="CV165" i="1"/>
  <c r="T162" i="5"/>
  <c r="U162" s="1"/>
  <c r="CV161" i="1"/>
  <c r="T158" i="5"/>
  <c r="U158" s="1"/>
  <c r="CV157" i="1"/>
  <c r="T154" i="5"/>
  <c r="U154" s="1"/>
  <c r="CV153" i="1"/>
  <c r="T150" i="5"/>
  <c r="U150" s="1"/>
  <c r="CV149" i="1"/>
  <c r="T146" i="5"/>
  <c r="U146" s="1"/>
  <c r="CV145" i="1"/>
  <c r="T142" i="5"/>
  <c r="U142" s="1"/>
  <c r="CV141" i="1"/>
  <c r="T138" i="5"/>
  <c r="U138" s="1"/>
  <c r="CV137" i="1"/>
  <c r="T134" i="5"/>
  <c r="U134" s="1"/>
  <c r="CV133" i="1"/>
  <c r="T130" i="5"/>
  <c r="U130" s="1"/>
  <c r="CV129" i="1"/>
  <c r="T126" i="5"/>
  <c r="U126" s="1"/>
  <c r="CV125" i="1"/>
  <c r="T122" i="5"/>
  <c r="U122" s="1"/>
  <c r="CV121" i="1"/>
  <c r="T118" i="5"/>
  <c r="U118" s="1"/>
  <c r="CV117" i="1"/>
  <c r="T114" i="5"/>
  <c r="U114" s="1"/>
  <c r="CV113" i="1"/>
  <c r="T110" i="5"/>
  <c r="U110" s="1"/>
  <c r="CV109" i="1"/>
  <c r="T106" i="5"/>
  <c r="U106" s="1"/>
  <c r="CV105" i="1"/>
  <c r="T102" i="5"/>
  <c r="U102" s="1"/>
  <c r="CV101" i="1"/>
  <c r="T98" i="5"/>
  <c r="U98" s="1"/>
  <c r="CV97" i="1"/>
  <c r="T94" i="5"/>
  <c r="U94" s="1"/>
  <c r="CV93" i="1"/>
  <c r="T90" i="5"/>
  <c r="U90" s="1"/>
  <c r="CV89" i="1"/>
  <c r="T86" i="5"/>
  <c r="U86" s="1"/>
  <c r="CV85" i="1"/>
  <c r="T82" i="5"/>
  <c r="U82" s="1"/>
  <c r="CV81" i="1"/>
  <c r="T78" i="5"/>
  <c r="U78" s="1"/>
  <c r="CV77" i="1"/>
  <c r="T74" i="5"/>
  <c r="U74" s="1"/>
  <c r="CV73" i="1"/>
  <c r="T70" i="5"/>
  <c r="U70" s="1"/>
  <c r="CV69" i="1"/>
  <c r="T66" i="5"/>
  <c r="U66" s="1"/>
  <c r="CV65" i="1"/>
  <c r="T62" i="5"/>
  <c r="U62" s="1"/>
  <c r="CV61" i="1"/>
  <c r="T58" i="5"/>
  <c r="U58" s="1"/>
  <c r="CV57" i="1"/>
  <c r="T54" i="5"/>
  <c r="U54" s="1"/>
  <c r="CV53" i="1"/>
  <c r="T50" i="5"/>
  <c r="U50" s="1"/>
  <c r="CV49" i="1"/>
  <c r="T46" i="5"/>
  <c r="U46" s="1"/>
  <c r="CV45" i="1"/>
  <c r="T42" i="5"/>
  <c r="U42" s="1"/>
  <c r="CV41" i="1"/>
  <c r="T38" i="5"/>
  <c r="U38" s="1"/>
  <c r="CV37" i="1"/>
  <c r="T34" i="5"/>
  <c r="U34" s="1"/>
  <c r="CV33" i="1"/>
  <c r="CW33" s="1"/>
  <c r="T30" i="5"/>
  <c r="U30" s="1"/>
  <c r="CV29" i="1"/>
  <c r="CW29" s="1"/>
  <c r="F28" i="5"/>
  <c r="CF27" i="1"/>
  <c r="CF175"/>
  <c r="BP175" s="1"/>
  <c r="F176" i="5"/>
  <c r="BM38" i="1"/>
  <c r="CY38"/>
  <c r="CI38" s="1"/>
  <c r="BU38" s="1"/>
  <c r="J42"/>
  <c r="BN42" s="1"/>
  <c r="CC42"/>
  <c r="BM86"/>
  <c r="CY86"/>
  <c r="CI86" s="1"/>
  <c r="BU86" s="1"/>
  <c r="J90"/>
  <c r="BN90" s="1"/>
  <c r="CC90"/>
  <c r="BM118"/>
  <c r="CY118"/>
  <c r="CI118" s="1"/>
  <c r="BU118" s="1"/>
  <c r="J122"/>
  <c r="BN122" s="1"/>
  <c r="CC122"/>
  <c r="CY166"/>
  <c r="CI166" s="1"/>
  <c r="BU166" s="1"/>
  <c r="BM166"/>
  <c r="BM47"/>
  <c r="CY47"/>
  <c r="CI47" s="1"/>
  <c r="BU47" s="1"/>
  <c r="J63"/>
  <c r="BN63" s="1"/>
  <c r="CC63"/>
  <c r="BM115"/>
  <c r="CY115"/>
  <c r="CI115" s="1"/>
  <c r="BU115" s="1"/>
  <c r="J131"/>
  <c r="BN131" s="1"/>
  <c r="CC131"/>
  <c r="CY32"/>
  <c r="CI32" s="1"/>
  <c r="BU32" s="1"/>
  <c r="BM32"/>
  <c r="J36"/>
  <c r="BN36" s="1"/>
  <c r="CC36"/>
  <c r="CY80"/>
  <c r="CI80" s="1"/>
  <c r="BU80" s="1"/>
  <c r="BM80"/>
  <c r="J84"/>
  <c r="BN84" s="1"/>
  <c r="CC84"/>
  <c r="CY128"/>
  <c r="CI128" s="1"/>
  <c r="BU128" s="1"/>
  <c r="BM128"/>
  <c r="J132"/>
  <c r="BN132" s="1"/>
  <c r="CC132"/>
  <c r="J148"/>
  <c r="BN148" s="1"/>
  <c r="CC148"/>
  <c r="J164"/>
  <c r="BN164" s="1"/>
  <c r="CC164"/>
  <c r="J73"/>
  <c r="BN73" s="1"/>
  <c r="CC73"/>
  <c r="BM97"/>
  <c r="CY97"/>
  <c r="CI97" s="1"/>
  <c r="BU97" s="1"/>
  <c r="J105"/>
  <c r="BN105" s="1"/>
  <c r="CC105"/>
  <c r="BM129"/>
  <c r="CY129"/>
  <c r="CI129" s="1"/>
  <c r="BU129" s="1"/>
  <c r="J137"/>
  <c r="BN137" s="1"/>
  <c r="CC137"/>
  <c r="BM161"/>
  <c r="CY161"/>
  <c r="CI161" s="1"/>
  <c r="BU161" s="1"/>
  <c r="J43"/>
  <c r="BN43" s="1"/>
  <c r="CC43"/>
  <c r="BM87"/>
  <c r="CY87"/>
  <c r="CI87" s="1"/>
  <c r="BU87" s="1"/>
  <c r="J103"/>
  <c r="BN103" s="1"/>
  <c r="CC103"/>
  <c r="J135"/>
  <c r="BN135" s="1"/>
  <c r="CC135"/>
  <c r="J167"/>
  <c r="BN167" s="1"/>
  <c r="CC167"/>
  <c r="BM34"/>
  <c r="CY34"/>
  <c r="CI34" s="1"/>
  <c r="BU34" s="1"/>
  <c r="J38"/>
  <c r="BN38" s="1"/>
  <c r="CC38"/>
  <c r="BM50"/>
  <c r="CY50"/>
  <c r="CI50" s="1"/>
  <c r="BU50" s="1"/>
  <c r="J54"/>
  <c r="BN54" s="1"/>
  <c r="CC54"/>
  <c r="BM66"/>
  <c r="CY66"/>
  <c r="CI66" s="1"/>
  <c r="BU66" s="1"/>
  <c r="J70"/>
  <c r="BN70" s="1"/>
  <c r="CC70"/>
  <c r="BM82"/>
  <c r="CY82"/>
  <c r="CI82" s="1"/>
  <c r="BU82" s="1"/>
  <c r="J86"/>
  <c r="BN86" s="1"/>
  <c r="CC86"/>
  <c r="BM98"/>
  <c r="CY98"/>
  <c r="CI98" s="1"/>
  <c r="BU98" s="1"/>
  <c r="J102"/>
  <c r="BN102" s="1"/>
  <c r="CC102"/>
  <c r="BM114"/>
  <c r="CY114"/>
  <c r="CI114" s="1"/>
  <c r="BU114" s="1"/>
  <c r="J118"/>
  <c r="BN118" s="1"/>
  <c r="CC118"/>
  <c r="BM130"/>
  <c r="CY130"/>
  <c r="CI130" s="1"/>
  <c r="BU130" s="1"/>
  <c r="J134"/>
  <c r="BN134" s="1"/>
  <c r="CC134"/>
  <c r="BM146"/>
  <c r="CY146"/>
  <c r="CI146" s="1"/>
  <c r="BU146" s="1"/>
  <c r="J150"/>
  <c r="BN150" s="1"/>
  <c r="CC150"/>
  <c r="BM162"/>
  <c r="CY162"/>
  <c r="CI162" s="1"/>
  <c r="BU162" s="1"/>
  <c r="J166"/>
  <c r="BN166" s="1"/>
  <c r="CC166"/>
  <c r="BM39"/>
  <c r="CY39"/>
  <c r="CI39" s="1"/>
  <c r="BU39" s="1"/>
  <c r="J55"/>
  <c r="BN55" s="1"/>
  <c r="CC55"/>
  <c r="BM71"/>
  <c r="CY71"/>
  <c r="CI71" s="1"/>
  <c r="BU71" s="1"/>
  <c r="J91"/>
  <c r="BN91" s="1"/>
  <c r="CC91"/>
  <c r="CY107"/>
  <c r="CI107" s="1"/>
  <c r="BU107" s="1"/>
  <c r="BM107"/>
  <c r="J123"/>
  <c r="BN123" s="1"/>
  <c r="CC123"/>
  <c r="BM139"/>
  <c r="CY139"/>
  <c r="CI139" s="1"/>
  <c r="BU139" s="1"/>
  <c r="J155"/>
  <c r="BN155" s="1"/>
  <c r="CC155"/>
  <c r="BM171"/>
  <c r="CY171"/>
  <c r="CI171" s="1"/>
  <c r="BU171" s="1"/>
  <c r="J32"/>
  <c r="BN32" s="1"/>
  <c r="CC32"/>
  <c r="BM44"/>
  <c r="CY44"/>
  <c r="CI44" s="1"/>
  <c r="BU44" s="1"/>
  <c r="J48"/>
  <c r="BN48" s="1"/>
  <c r="CC48"/>
  <c r="BM60"/>
  <c r="CY60"/>
  <c r="CI60" s="1"/>
  <c r="BU60" s="1"/>
  <c r="J64"/>
  <c r="BN64" s="1"/>
  <c r="CC64"/>
  <c r="BM76"/>
  <c r="CY76"/>
  <c r="CI76" s="1"/>
  <c r="BU76" s="1"/>
  <c r="J80"/>
  <c r="BN80" s="1"/>
  <c r="CC80"/>
  <c r="BM92"/>
  <c r="CY92"/>
  <c r="CI92" s="1"/>
  <c r="BU92" s="1"/>
  <c r="J96"/>
  <c r="BN96" s="1"/>
  <c r="CC96"/>
  <c r="BM108"/>
  <c r="CY108"/>
  <c r="CI108" s="1"/>
  <c r="BU108" s="1"/>
  <c r="J112"/>
  <c r="BN112" s="1"/>
  <c r="CC112"/>
  <c r="CY124"/>
  <c r="CI124" s="1"/>
  <c r="BU124" s="1"/>
  <c r="BM124"/>
  <c r="J128"/>
  <c r="BN128" s="1"/>
  <c r="CC128"/>
  <c r="BM140"/>
  <c r="CY140"/>
  <c r="CI140" s="1"/>
  <c r="BU140" s="1"/>
  <c r="J144"/>
  <c r="BN144" s="1"/>
  <c r="CC144"/>
  <c r="BM156"/>
  <c r="CY156"/>
  <c r="CI156" s="1"/>
  <c r="BU156" s="1"/>
  <c r="J160"/>
  <c r="BN160" s="1"/>
  <c r="CC160"/>
  <c r="BM172"/>
  <c r="CY172"/>
  <c r="CI172" s="1"/>
  <c r="BU172" s="1"/>
  <c r="J37"/>
  <c r="BN37" s="1"/>
  <c r="CC37"/>
  <c r="BM45"/>
  <c r="CY45"/>
  <c r="CI45" s="1"/>
  <c r="BU45" s="1"/>
  <c r="J53"/>
  <c r="BN53" s="1"/>
  <c r="CC53"/>
  <c r="BM61"/>
  <c r="CY61"/>
  <c r="CI61" s="1"/>
  <c r="BU61" s="1"/>
  <c r="J69"/>
  <c r="BN69" s="1"/>
  <c r="CC69"/>
  <c r="BM77"/>
  <c r="CY77"/>
  <c r="CI77" s="1"/>
  <c r="BU77" s="1"/>
  <c r="J85"/>
  <c r="BN85" s="1"/>
  <c r="CC85"/>
  <c r="BM93"/>
  <c r="CY93"/>
  <c r="CI93" s="1"/>
  <c r="BU93" s="1"/>
  <c r="J101"/>
  <c r="BN101" s="1"/>
  <c r="CC101"/>
  <c r="CY109"/>
  <c r="CI109" s="1"/>
  <c r="BU109" s="1"/>
  <c r="BM109"/>
  <c r="J117"/>
  <c r="BN117" s="1"/>
  <c r="CC117"/>
  <c r="BM125"/>
  <c r="CY125"/>
  <c r="CI125" s="1"/>
  <c r="BU125" s="1"/>
  <c r="J133"/>
  <c r="BN133" s="1"/>
  <c r="CC133"/>
  <c r="BM141"/>
  <c r="CY141"/>
  <c r="CI141" s="1"/>
  <c r="BU141" s="1"/>
  <c r="J149"/>
  <c r="BN149" s="1"/>
  <c r="CC149"/>
  <c r="CY157"/>
  <c r="CI157" s="1"/>
  <c r="BU157" s="1"/>
  <c r="BM157"/>
  <c r="J165"/>
  <c r="BN165" s="1"/>
  <c r="CC165"/>
  <c r="BM173"/>
  <c r="CY173"/>
  <c r="CI173" s="1"/>
  <c r="BU173" s="1"/>
  <c r="BO31"/>
  <c r="J35"/>
  <c r="BN35" s="1"/>
  <c r="CC35"/>
  <c r="BM51"/>
  <c r="CY51"/>
  <c r="CI51" s="1"/>
  <c r="BU51" s="1"/>
  <c r="J67"/>
  <c r="BN67" s="1"/>
  <c r="CC67"/>
  <c r="BM79"/>
  <c r="CY79"/>
  <c r="CI79" s="1"/>
  <c r="BU79" s="1"/>
  <c r="J95"/>
  <c r="BN95" s="1"/>
  <c r="CC95"/>
  <c r="BM111"/>
  <c r="CY111"/>
  <c r="CI111" s="1"/>
  <c r="BU111" s="1"/>
  <c r="J127"/>
  <c r="BN127" s="1"/>
  <c r="CC127"/>
  <c r="BM143"/>
  <c r="CY143"/>
  <c r="CI143" s="1"/>
  <c r="BU143" s="1"/>
  <c r="J159"/>
  <c r="BN159" s="1"/>
  <c r="CC159"/>
  <c r="BM175"/>
  <c r="CY175"/>
  <c r="CI175" s="1"/>
  <c r="BU175" s="1"/>
  <c r="BM70"/>
  <c r="CY70"/>
  <c r="CI70" s="1"/>
  <c r="BU70" s="1"/>
  <c r="J74"/>
  <c r="BN74" s="1"/>
  <c r="CC74"/>
  <c r="BM102"/>
  <c r="CY102"/>
  <c r="CI102" s="1"/>
  <c r="BU102" s="1"/>
  <c r="J106"/>
  <c r="BN106" s="1"/>
  <c r="CC106"/>
  <c r="CY150"/>
  <c r="CI150" s="1"/>
  <c r="BU150" s="1"/>
  <c r="BM150"/>
  <c r="J154"/>
  <c r="BN154" s="1"/>
  <c r="CC154"/>
  <c r="J170"/>
  <c r="BN170" s="1"/>
  <c r="CC170"/>
  <c r="CY64"/>
  <c r="CI64" s="1"/>
  <c r="BU64" s="1"/>
  <c r="BM64"/>
  <c r="J68"/>
  <c r="BN68" s="1"/>
  <c r="CC68"/>
  <c r="CY112"/>
  <c r="CI112" s="1"/>
  <c r="BU112" s="1"/>
  <c r="BM112"/>
  <c r="J116"/>
  <c r="BN116" s="1"/>
  <c r="CC116"/>
  <c r="CY144"/>
  <c r="CI144" s="1"/>
  <c r="BU144" s="1"/>
  <c r="BM144"/>
  <c r="BM49"/>
  <c r="CY49"/>
  <c r="CI49" s="1"/>
  <c r="BU49" s="1"/>
  <c r="J57"/>
  <c r="BN57" s="1"/>
  <c r="CC57"/>
  <c r="BM81"/>
  <c r="CY81"/>
  <c r="CI81" s="1"/>
  <c r="BU81" s="1"/>
  <c r="J89"/>
  <c r="BN89" s="1"/>
  <c r="CC89"/>
  <c r="BM113"/>
  <c r="CY113"/>
  <c r="CI113" s="1"/>
  <c r="BU113" s="1"/>
  <c r="J153"/>
  <c r="BN153" s="1"/>
  <c r="CC153"/>
  <c r="BM31"/>
  <c r="CY31"/>
  <c r="CI31" s="1"/>
  <c r="BU31" s="1"/>
  <c r="J75"/>
  <c r="BN75" s="1"/>
  <c r="CC75"/>
  <c r="BM119"/>
  <c r="CY119"/>
  <c r="CI119" s="1"/>
  <c r="BU119" s="1"/>
  <c r="BM28"/>
  <c r="CY28"/>
  <c r="CI28" s="1"/>
  <c r="BU28" s="1"/>
  <c r="J34"/>
  <c r="BN34" s="1"/>
  <c r="CC34"/>
  <c r="BM46"/>
  <c r="CY46"/>
  <c r="CI46" s="1"/>
  <c r="BU46" s="1"/>
  <c r="J50"/>
  <c r="BN50" s="1"/>
  <c r="CC50"/>
  <c r="BM62"/>
  <c r="CY62"/>
  <c r="CI62" s="1"/>
  <c r="BU62" s="1"/>
  <c r="J66"/>
  <c r="BN66" s="1"/>
  <c r="CC66"/>
  <c r="BM78"/>
  <c r="CY78"/>
  <c r="CI78" s="1"/>
  <c r="BU78" s="1"/>
  <c r="J82"/>
  <c r="BN82" s="1"/>
  <c r="CC82"/>
  <c r="BM94"/>
  <c r="CY94"/>
  <c r="CI94" s="1"/>
  <c r="BU94" s="1"/>
  <c r="J98"/>
  <c r="BN98" s="1"/>
  <c r="CC98"/>
  <c r="CY110"/>
  <c r="CI110" s="1"/>
  <c r="BU110" s="1"/>
  <c r="BM110"/>
  <c r="J114"/>
  <c r="BN114" s="1"/>
  <c r="CC114"/>
  <c r="BM126"/>
  <c r="CY126"/>
  <c r="CI126" s="1"/>
  <c r="BU126" s="1"/>
  <c r="J130"/>
  <c r="BN130" s="1"/>
  <c r="CC130"/>
  <c r="BM142"/>
  <c r="CY142"/>
  <c r="CI142" s="1"/>
  <c r="BU142" s="1"/>
  <c r="J146"/>
  <c r="BN146" s="1"/>
  <c r="CC146"/>
  <c r="BM158"/>
  <c r="CY158"/>
  <c r="CI158" s="1"/>
  <c r="BU158" s="1"/>
  <c r="J162"/>
  <c r="BN162" s="1"/>
  <c r="CC162"/>
  <c r="BM174"/>
  <c r="CY174"/>
  <c r="CI174" s="1"/>
  <c r="BU174" s="1"/>
  <c r="J47"/>
  <c r="BN47" s="1"/>
  <c r="CC47"/>
  <c r="BM63"/>
  <c r="CY63"/>
  <c r="CI63" s="1"/>
  <c r="BU63" s="1"/>
  <c r="J83"/>
  <c r="BN83" s="1"/>
  <c r="CC83"/>
  <c r="BM99"/>
  <c r="CY99"/>
  <c r="CI99" s="1"/>
  <c r="BU99" s="1"/>
  <c r="J115"/>
  <c r="BN115" s="1"/>
  <c r="CC115"/>
  <c r="BM131"/>
  <c r="CY131"/>
  <c r="CI131" s="1"/>
  <c r="BU131" s="1"/>
  <c r="J147"/>
  <c r="BN147" s="1"/>
  <c r="CC147"/>
  <c r="CY163"/>
  <c r="CI163" s="1"/>
  <c r="BU163" s="1"/>
  <c r="BM163"/>
  <c r="BO32"/>
  <c r="CY40"/>
  <c r="CI40" s="1"/>
  <c r="BU40" s="1"/>
  <c r="BM40"/>
  <c r="J44"/>
  <c r="BN44" s="1"/>
  <c r="CC44"/>
  <c r="CY56"/>
  <c r="CI56" s="1"/>
  <c r="BU56" s="1"/>
  <c r="BM56"/>
  <c r="J60"/>
  <c r="BN60" s="1"/>
  <c r="CC60"/>
  <c r="CY72"/>
  <c r="CI72" s="1"/>
  <c r="BU72" s="1"/>
  <c r="BM72"/>
  <c r="J76"/>
  <c r="BN76" s="1"/>
  <c r="CC76"/>
  <c r="CY88"/>
  <c r="CI88" s="1"/>
  <c r="BU88" s="1"/>
  <c r="BM88"/>
  <c r="J92"/>
  <c r="BN92" s="1"/>
  <c r="CC92"/>
  <c r="CY104"/>
  <c r="CI104" s="1"/>
  <c r="BU104" s="1"/>
  <c r="BM104"/>
  <c r="J108"/>
  <c r="BN108" s="1"/>
  <c r="CC108"/>
  <c r="CY120"/>
  <c r="CI120" s="1"/>
  <c r="BU120" s="1"/>
  <c r="BM120"/>
  <c r="J124"/>
  <c r="BN124" s="1"/>
  <c r="CC124"/>
  <c r="CY136"/>
  <c r="CI136" s="1"/>
  <c r="BU136" s="1"/>
  <c r="BM136"/>
  <c r="J140"/>
  <c r="BN140" s="1"/>
  <c r="CC140"/>
  <c r="CY152"/>
  <c r="CI152" s="1"/>
  <c r="BU152" s="1"/>
  <c r="BM152"/>
  <c r="J156"/>
  <c r="BN156" s="1"/>
  <c r="CC156"/>
  <c r="CY168"/>
  <c r="CI168" s="1"/>
  <c r="BU168" s="1"/>
  <c r="BM168"/>
  <c r="J172"/>
  <c r="BN172" s="1"/>
  <c r="CC172"/>
  <c r="J33"/>
  <c r="BN33" s="1"/>
  <c r="CC33"/>
  <c r="BM41"/>
  <c r="CY41"/>
  <c r="CI41" s="1"/>
  <c r="BU41" s="1"/>
  <c r="J49"/>
  <c r="BN49" s="1"/>
  <c r="CC49"/>
  <c r="BM57"/>
  <c r="CY57"/>
  <c r="CI57" s="1"/>
  <c r="BU57" s="1"/>
  <c r="J65"/>
  <c r="BN65" s="1"/>
  <c r="CC65"/>
  <c r="CY73"/>
  <c r="CI73" s="1"/>
  <c r="BU73" s="1"/>
  <c r="BM73"/>
  <c r="J81"/>
  <c r="BN81" s="1"/>
  <c r="CC81"/>
  <c r="CY89"/>
  <c r="CI89" s="1"/>
  <c r="BU89" s="1"/>
  <c r="BM89"/>
  <c r="J97"/>
  <c r="BN97" s="1"/>
  <c r="CC97"/>
  <c r="BM105"/>
  <c r="CY105"/>
  <c r="CI105" s="1"/>
  <c r="BU105" s="1"/>
  <c r="J113"/>
  <c r="BN113" s="1"/>
  <c r="CC113"/>
  <c r="BM121"/>
  <c r="CY121"/>
  <c r="CI121" s="1"/>
  <c r="BU121" s="1"/>
  <c r="J129"/>
  <c r="BN129" s="1"/>
  <c r="CC129"/>
  <c r="BM137"/>
  <c r="CY137"/>
  <c r="CI137" s="1"/>
  <c r="BU137" s="1"/>
  <c r="J145"/>
  <c r="BN145" s="1"/>
  <c r="CC145"/>
  <c r="BM153"/>
  <c r="CY153"/>
  <c r="CI153" s="1"/>
  <c r="BU153" s="1"/>
  <c r="J161"/>
  <c r="BN161" s="1"/>
  <c r="CC161"/>
  <c r="BM169"/>
  <c r="CY169"/>
  <c r="CI169" s="1"/>
  <c r="BU169" s="1"/>
  <c r="J31"/>
  <c r="BN31" s="1"/>
  <c r="CC31"/>
  <c r="BM43"/>
  <c r="CY43"/>
  <c r="CI43" s="1"/>
  <c r="BU43" s="1"/>
  <c r="J59"/>
  <c r="BN59" s="1"/>
  <c r="CC59"/>
  <c r="BM75"/>
  <c r="CY75"/>
  <c r="CI75" s="1"/>
  <c r="BU75" s="1"/>
  <c r="J87"/>
  <c r="BN87" s="1"/>
  <c r="CC87"/>
  <c r="BM103"/>
  <c r="CY103"/>
  <c r="CI103" s="1"/>
  <c r="BU103" s="1"/>
  <c r="J119"/>
  <c r="BN119" s="1"/>
  <c r="CC119"/>
  <c r="BM135"/>
  <c r="CY135"/>
  <c r="CI135" s="1"/>
  <c r="BU135" s="1"/>
  <c r="J151"/>
  <c r="BN151" s="1"/>
  <c r="CC151"/>
  <c r="BM167"/>
  <c r="CY167"/>
  <c r="CI167" s="1"/>
  <c r="BU167" s="1"/>
  <c r="BO28"/>
  <c r="BM54"/>
  <c r="CY54"/>
  <c r="CI54" s="1"/>
  <c r="BU54" s="1"/>
  <c r="J58"/>
  <c r="BN58" s="1"/>
  <c r="CC58"/>
  <c r="BM134"/>
  <c r="CY134"/>
  <c r="CI134" s="1"/>
  <c r="BU134" s="1"/>
  <c r="J138"/>
  <c r="BN138" s="1"/>
  <c r="CC138"/>
  <c r="BM83"/>
  <c r="CY83"/>
  <c r="CI83" s="1"/>
  <c r="BU83" s="1"/>
  <c r="J99"/>
  <c r="BN99" s="1"/>
  <c r="CC99"/>
  <c r="BM147"/>
  <c r="CY147"/>
  <c r="CI147" s="1"/>
  <c r="BU147" s="1"/>
  <c r="J163"/>
  <c r="BN163" s="1"/>
  <c r="CC163"/>
  <c r="CY48"/>
  <c r="CI48" s="1"/>
  <c r="BU48" s="1"/>
  <c r="BM48"/>
  <c r="J52"/>
  <c r="BN52" s="1"/>
  <c r="CC52"/>
  <c r="CY96"/>
  <c r="CI96" s="1"/>
  <c r="BU96" s="1"/>
  <c r="BM96"/>
  <c r="J100"/>
  <c r="BN100" s="1"/>
  <c r="CC100"/>
  <c r="CY160"/>
  <c r="CI160" s="1"/>
  <c r="BU160" s="1"/>
  <c r="BM160"/>
  <c r="BM33"/>
  <c r="CY33"/>
  <c r="CI33" s="1"/>
  <c r="BU33" s="1"/>
  <c r="J41"/>
  <c r="BN41" s="1"/>
  <c r="CC41"/>
  <c r="BM65"/>
  <c r="CY65"/>
  <c r="CI65" s="1"/>
  <c r="BU65" s="1"/>
  <c r="J121"/>
  <c r="BN121" s="1"/>
  <c r="CC121"/>
  <c r="BM145"/>
  <c r="CY145"/>
  <c r="CI145" s="1"/>
  <c r="BU145" s="1"/>
  <c r="J169"/>
  <c r="BN169" s="1"/>
  <c r="CC169"/>
  <c r="BM59"/>
  <c r="CY59"/>
  <c r="CI59" s="1"/>
  <c r="BU59" s="1"/>
  <c r="BM151"/>
  <c r="CY151"/>
  <c r="CI151" s="1"/>
  <c r="BU151" s="1"/>
  <c r="J28"/>
  <c r="BN28" s="1"/>
  <c r="CC28"/>
  <c r="BM42"/>
  <c r="CY42"/>
  <c r="CI42" s="1"/>
  <c r="BU42" s="1"/>
  <c r="J46"/>
  <c r="BN46" s="1"/>
  <c r="CC46"/>
  <c r="BM58"/>
  <c r="CY58"/>
  <c r="CI58" s="1"/>
  <c r="BU58" s="1"/>
  <c r="J62"/>
  <c r="BN62" s="1"/>
  <c r="CC62"/>
  <c r="BM74"/>
  <c r="CY74"/>
  <c r="CI74" s="1"/>
  <c r="BU74" s="1"/>
  <c r="J78"/>
  <c r="BN78" s="1"/>
  <c r="CC78"/>
  <c r="BM90"/>
  <c r="CY90"/>
  <c r="CI90" s="1"/>
  <c r="BU90" s="1"/>
  <c r="J94"/>
  <c r="BN94" s="1"/>
  <c r="CC94"/>
  <c r="BM106"/>
  <c r="CY106"/>
  <c r="CI106" s="1"/>
  <c r="BU106" s="1"/>
  <c r="J110"/>
  <c r="BN110" s="1"/>
  <c r="CC110"/>
  <c r="BM122"/>
  <c r="CY122"/>
  <c r="CI122" s="1"/>
  <c r="BU122" s="1"/>
  <c r="J126"/>
  <c r="BN126" s="1"/>
  <c r="CC126"/>
  <c r="BM138"/>
  <c r="CY138"/>
  <c r="CI138" s="1"/>
  <c r="BU138" s="1"/>
  <c r="J142"/>
  <c r="BN142" s="1"/>
  <c r="CC142"/>
  <c r="BM154"/>
  <c r="CY154"/>
  <c r="CI154" s="1"/>
  <c r="BU154" s="1"/>
  <c r="J158"/>
  <c r="BN158" s="1"/>
  <c r="CC158"/>
  <c r="BM170"/>
  <c r="CY170"/>
  <c r="CI170" s="1"/>
  <c r="BU170" s="1"/>
  <c r="J174"/>
  <c r="BN174" s="1"/>
  <c r="CC174"/>
  <c r="J39"/>
  <c r="BN39" s="1"/>
  <c r="CC39"/>
  <c r="BM55"/>
  <c r="CY55"/>
  <c r="CI55" s="1"/>
  <c r="BU55" s="1"/>
  <c r="J71"/>
  <c r="BN71" s="1"/>
  <c r="CC71"/>
  <c r="BM91"/>
  <c r="CY91"/>
  <c r="CI91" s="1"/>
  <c r="BU91" s="1"/>
  <c r="J107"/>
  <c r="BN107" s="1"/>
  <c r="CC107"/>
  <c r="BM123"/>
  <c r="CY123"/>
  <c r="CI123" s="1"/>
  <c r="BU123" s="1"/>
  <c r="J139"/>
  <c r="BN139" s="1"/>
  <c r="CC139"/>
  <c r="BM155"/>
  <c r="CY155"/>
  <c r="CI155" s="1"/>
  <c r="BU155" s="1"/>
  <c r="J171"/>
  <c r="BN171" s="1"/>
  <c r="CC171"/>
  <c r="BM36"/>
  <c r="CY36"/>
  <c r="CI36" s="1"/>
  <c r="BU36" s="1"/>
  <c r="J40"/>
  <c r="BN40" s="1"/>
  <c r="CC40"/>
  <c r="BM52"/>
  <c r="CY52"/>
  <c r="CI52" s="1"/>
  <c r="BU52" s="1"/>
  <c r="J56"/>
  <c r="BN56" s="1"/>
  <c r="CC56"/>
  <c r="BM68"/>
  <c r="CY68"/>
  <c r="CI68" s="1"/>
  <c r="BU68" s="1"/>
  <c r="J72"/>
  <c r="BN72" s="1"/>
  <c r="CC72"/>
  <c r="BM84"/>
  <c r="CY84"/>
  <c r="CI84" s="1"/>
  <c r="BU84" s="1"/>
  <c r="J88"/>
  <c r="BN88" s="1"/>
  <c r="CC88"/>
  <c r="BM100"/>
  <c r="CY100"/>
  <c r="CI100" s="1"/>
  <c r="BU100" s="1"/>
  <c r="J104"/>
  <c r="BN104" s="1"/>
  <c r="CC104"/>
  <c r="BM116"/>
  <c r="CY116"/>
  <c r="CI116" s="1"/>
  <c r="BU116" s="1"/>
  <c r="J120"/>
  <c r="BN120" s="1"/>
  <c r="CC120"/>
  <c r="BM132"/>
  <c r="CY132"/>
  <c r="CI132" s="1"/>
  <c r="BU132" s="1"/>
  <c r="J136"/>
  <c r="BN136" s="1"/>
  <c r="CC136"/>
  <c r="BM148"/>
  <c r="CY148"/>
  <c r="CI148" s="1"/>
  <c r="BU148" s="1"/>
  <c r="J152"/>
  <c r="BN152" s="1"/>
  <c r="CC152"/>
  <c r="BM164"/>
  <c r="CY164"/>
  <c r="CI164" s="1"/>
  <c r="BU164" s="1"/>
  <c r="J168"/>
  <c r="BN168" s="1"/>
  <c r="CC168"/>
  <c r="BM37"/>
  <c r="CY37"/>
  <c r="CI37" s="1"/>
  <c r="BU37" s="1"/>
  <c r="J45"/>
  <c r="BN45" s="1"/>
  <c r="CC45"/>
  <c r="BM53"/>
  <c r="CY53"/>
  <c r="CI53" s="1"/>
  <c r="BU53" s="1"/>
  <c r="J61"/>
  <c r="BN61" s="1"/>
  <c r="CC61"/>
  <c r="BM69"/>
  <c r="CY69"/>
  <c r="CI69" s="1"/>
  <c r="BU69" s="1"/>
  <c r="J77"/>
  <c r="BN77" s="1"/>
  <c r="CC77"/>
  <c r="BM85"/>
  <c r="CY85"/>
  <c r="CI85" s="1"/>
  <c r="BU85" s="1"/>
  <c r="J93"/>
  <c r="BN93" s="1"/>
  <c r="CC93"/>
  <c r="BM101"/>
  <c r="CY101"/>
  <c r="CI101" s="1"/>
  <c r="BU101" s="1"/>
  <c r="J109"/>
  <c r="BN109" s="1"/>
  <c r="CC109"/>
  <c r="BM117"/>
  <c r="CY117"/>
  <c r="CI117" s="1"/>
  <c r="BU117" s="1"/>
  <c r="J125"/>
  <c r="BN125" s="1"/>
  <c r="CC125"/>
  <c r="CY133"/>
  <c r="CI133" s="1"/>
  <c r="BU133" s="1"/>
  <c r="BM133"/>
  <c r="J141"/>
  <c r="BN141" s="1"/>
  <c r="CC141"/>
  <c r="BM149"/>
  <c r="CY149"/>
  <c r="CI149" s="1"/>
  <c r="BU149" s="1"/>
  <c r="J157"/>
  <c r="BN157" s="1"/>
  <c r="CC157"/>
  <c r="BM165"/>
  <c r="CY165"/>
  <c r="CI165" s="1"/>
  <c r="BU165" s="1"/>
  <c r="J173"/>
  <c r="BN173" s="1"/>
  <c r="CC173"/>
  <c r="BM35"/>
  <c r="CY35"/>
  <c r="CI35" s="1"/>
  <c r="BU35" s="1"/>
  <c r="J51"/>
  <c r="BN51" s="1"/>
  <c r="CC51"/>
  <c r="BM67"/>
  <c r="CY67"/>
  <c r="CI67" s="1"/>
  <c r="BU67" s="1"/>
  <c r="J79"/>
  <c r="BN79" s="1"/>
  <c r="CC79"/>
  <c r="BM95"/>
  <c r="CY95"/>
  <c r="CI95" s="1"/>
  <c r="BU95" s="1"/>
  <c r="J111"/>
  <c r="BN111" s="1"/>
  <c r="CC111"/>
  <c r="BM127"/>
  <c r="CY127"/>
  <c r="CI127" s="1"/>
  <c r="BU127" s="1"/>
  <c r="J143"/>
  <c r="BN143" s="1"/>
  <c r="CC143"/>
  <c r="BM159"/>
  <c r="CY159"/>
  <c r="CI159" s="1"/>
  <c r="BU159" s="1"/>
  <c r="J175"/>
  <c r="BN175" s="1"/>
  <c r="CC175"/>
  <c r="CW35"/>
  <c r="W33" i="5"/>
  <c r="I33" s="1"/>
  <c r="W49"/>
  <c r="I49" s="1"/>
  <c r="W65"/>
  <c r="I65" s="1"/>
  <c r="W81"/>
  <c r="I81" s="1"/>
  <c r="W129"/>
  <c r="I129" s="1"/>
  <c r="W145"/>
  <c r="I145" s="1"/>
  <c r="W161"/>
  <c r="I161" s="1"/>
  <c r="W66"/>
  <c r="I66" s="1"/>
  <c r="W102"/>
  <c r="I102" s="1"/>
  <c r="W130"/>
  <c r="I130" s="1"/>
  <c r="W55"/>
  <c r="I55" s="1"/>
  <c r="W103"/>
  <c r="I103" s="1"/>
  <c r="W58"/>
  <c r="I58" s="1"/>
  <c r="W51"/>
  <c r="I51" s="1"/>
  <c r="W72"/>
  <c r="I72" s="1"/>
  <c r="W120"/>
  <c r="I120" s="1"/>
  <c r="W59"/>
  <c r="I59" s="1"/>
  <c r="W99"/>
  <c r="I99" s="1"/>
  <c r="C37"/>
  <c r="W45"/>
  <c r="I45" s="1"/>
  <c r="C53"/>
  <c r="W61"/>
  <c r="I61" s="1"/>
  <c r="C69"/>
  <c r="W77"/>
  <c r="I77" s="1"/>
  <c r="C85"/>
  <c r="W93"/>
  <c r="I93" s="1"/>
  <c r="C101"/>
  <c r="W109"/>
  <c r="I109" s="1"/>
  <c r="C117"/>
  <c r="W125"/>
  <c r="I125" s="1"/>
  <c r="C133"/>
  <c r="W141"/>
  <c r="I141" s="1"/>
  <c r="C149"/>
  <c r="W157"/>
  <c r="I157" s="1"/>
  <c r="C165"/>
  <c r="W173"/>
  <c r="I173" s="1"/>
  <c r="C82"/>
  <c r="W94"/>
  <c r="I94" s="1"/>
  <c r="C106"/>
  <c r="W122"/>
  <c r="I122" s="1"/>
  <c r="C142"/>
  <c r="W166"/>
  <c r="I166" s="1"/>
  <c r="W43"/>
  <c r="I43" s="1"/>
  <c r="W38"/>
  <c r="I38" s="1"/>
  <c r="W54"/>
  <c r="I54" s="1"/>
  <c r="W74"/>
  <c r="I74" s="1"/>
  <c r="W114"/>
  <c r="I114" s="1"/>
  <c r="C75"/>
  <c r="W119"/>
  <c r="I119" s="1"/>
  <c r="W171"/>
  <c r="I171" s="1"/>
  <c r="W36"/>
  <c r="I36" s="1"/>
  <c r="C44"/>
  <c r="W52"/>
  <c r="I52" s="1"/>
  <c r="C60"/>
  <c r="W68"/>
  <c r="I68" s="1"/>
  <c r="C76"/>
  <c r="W84"/>
  <c r="I84" s="1"/>
  <c r="C92"/>
  <c r="W100"/>
  <c r="I100" s="1"/>
  <c r="C108"/>
  <c r="W116"/>
  <c r="I116" s="1"/>
  <c r="C124"/>
  <c r="W132"/>
  <c r="I132" s="1"/>
  <c r="C140"/>
  <c r="W148"/>
  <c r="I148" s="1"/>
  <c r="C156"/>
  <c r="W164"/>
  <c r="I164" s="1"/>
  <c r="C172"/>
  <c r="W126"/>
  <c r="I126" s="1"/>
  <c r="C146"/>
  <c r="W162"/>
  <c r="I162" s="1"/>
  <c r="C29"/>
  <c r="W87"/>
  <c r="I87" s="1"/>
  <c r="W139"/>
  <c r="I139" s="1"/>
  <c r="W147"/>
  <c r="I147" s="1"/>
  <c r="W159"/>
  <c r="I159" s="1"/>
  <c r="W113"/>
  <c r="I113" s="1"/>
  <c r="W115"/>
  <c r="I115" s="1"/>
  <c r="W151"/>
  <c r="I151" s="1"/>
  <c r="W42"/>
  <c r="I42" s="1"/>
  <c r="W134"/>
  <c r="I134" s="1"/>
  <c r="W75"/>
  <c r="I75" s="1"/>
  <c r="W56"/>
  <c r="I56" s="1"/>
  <c r="W104"/>
  <c r="I104" s="1"/>
  <c r="W136"/>
  <c r="I136" s="1"/>
  <c r="W152"/>
  <c r="I152" s="1"/>
  <c r="W168"/>
  <c r="I168" s="1"/>
  <c r="W138"/>
  <c r="I138" s="1"/>
  <c r="W170"/>
  <c r="I170" s="1"/>
  <c r="W67"/>
  <c r="I67" s="1"/>
  <c r="W111"/>
  <c r="I111" s="1"/>
  <c r="W41"/>
  <c r="I41" s="1"/>
  <c r="W57"/>
  <c r="I57" s="1"/>
  <c r="W73"/>
  <c r="I73" s="1"/>
  <c r="W89"/>
  <c r="I89" s="1"/>
  <c r="W105"/>
  <c r="I105" s="1"/>
  <c r="W121"/>
  <c r="I121" s="1"/>
  <c r="W137"/>
  <c r="I137" s="1"/>
  <c r="W153"/>
  <c r="I153" s="1"/>
  <c r="W169"/>
  <c r="I169" s="1"/>
  <c r="W90"/>
  <c r="I90" s="1"/>
  <c r="W118"/>
  <c r="I118" s="1"/>
  <c r="W150"/>
  <c r="I150" s="1"/>
  <c r="W123"/>
  <c r="I123" s="1"/>
  <c r="W131"/>
  <c r="I131" s="1"/>
  <c r="W143"/>
  <c r="I143" s="1"/>
  <c r="W34"/>
  <c r="I34" s="1"/>
  <c r="W50"/>
  <c r="I50" s="1"/>
  <c r="W70"/>
  <c r="I70" s="1"/>
  <c r="W98"/>
  <c r="I98" s="1"/>
  <c r="W174"/>
  <c r="I174" s="1"/>
  <c r="W107"/>
  <c r="I107" s="1"/>
  <c r="W127"/>
  <c r="I127" s="1"/>
  <c r="W155"/>
  <c r="I155" s="1"/>
  <c r="W32"/>
  <c r="I32" s="1"/>
  <c r="W48"/>
  <c r="I48" s="1"/>
  <c r="W64"/>
  <c r="I64" s="1"/>
  <c r="W80"/>
  <c r="I80" s="1"/>
  <c r="W96"/>
  <c r="I96" s="1"/>
  <c r="W112"/>
  <c r="I112" s="1"/>
  <c r="W128"/>
  <c r="I128" s="1"/>
  <c r="W144"/>
  <c r="I144" s="1"/>
  <c r="W160"/>
  <c r="I160" s="1"/>
  <c r="W110"/>
  <c r="I110" s="1"/>
  <c r="W154"/>
  <c r="I154" s="1"/>
  <c r="W47"/>
  <c r="I47" s="1"/>
  <c r="W167"/>
  <c r="I167" s="1"/>
  <c r="W176"/>
  <c r="I176" s="1"/>
  <c r="W97"/>
  <c r="I97" s="1"/>
  <c r="C35"/>
  <c r="C83"/>
  <c r="W78"/>
  <c r="I78" s="1"/>
  <c r="W39"/>
  <c r="I39" s="1"/>
  <c r="W40"/>
  <c r="I40" s="1"/>
  <c r="W88"/>
  <c r="I88" s="1"/>
  <c r="W37"/>
  <c r="I37" s="1"/>
  <c r="W53"/>
  <c r="I53" s="1"/>
  <c r="W69"/>
  <c r="I69" s="1"/>
  <c r="W85"/>
  <c r="I85" s="1"/>
  <c r="W101"/>
  <c r="I101" s="1"/>
  <c r="W117"/>
  <c r="I117" s="1"/>
  <c r="W133"/>
  <c r="I133" s="1"/>
  <c r="W149"/>
  <c r="I149" s="1"/>
  <c r="W165"/>
  <c r="I165" s="1"/>
  <c r="W82"/>
  <c r="I82" s="1"/>
  <c r="W106"/>
  <c r="I106" s="1"/>
  <c r="W142"/>
  <c r="I142" s="1"/>
  <c r="W35"/>
  <c r="I35" s="1"/>
  <c r="W71"/>
  <c r="I71" s="1"/>
  <c r="W83"/>
  <c r="I83" s="1"/>
  <c r="W95"/>
  <c r="I95" s="1"/>
  <c r="W163"/>
  <c r="I163" s="1"/>
  <c r="W175"/>
  <c r="I175" s="1"/>
  <c r="W46"/>
  <c r="I46" s="1"/>
  <c r="W62"/>
  <c r="I62" s="1"/>
  <c r="W86"/>
  <c r="I86" s="1"/>
  <c r="W158"/>
  <c r="I158" s="1"/>
  <c r="W63"/>
  <c r="I63" s="1"/>
  <c r="W91"/>
  <c r="I91" s="1"/>
  <c r="C119"/>
  <c r="W135"/>
  <c r="I135" s="1"/>
  <c r="W44"/>
  <c r="I44" s="1"/>
  <c r="W60"/>
  <c r="I60" s="1"/>
  <c r="W76"/>
  <c r="I76" s="1"/>
  <c r="W92"/>
  <c r="I92" s="1"/>
  <c r="W108"/>
  <c r="I108" s="1"/>
  <c r="W124"/>
  <c r="I124" s="1"/>
  <c r="W140"/>
  <c r="I140" s="1"/>
  <c r="W156"/>
  <c r="I156" s="1"/>
  <c r="W172"/>
  <c r="I172" s="1"/>
  <c r="W146"/>
  <c r="I146" s="1"/>
  <c r="W29"/>
  <c r="I29" s="1"/>
  <c r="C67"/>
  <c r="W79"/>
  <c r="I79" s="1"/>
  <c r="C111"/>
  <c r="C45"/>
  <c r="C61"/>
  <c r="C77"/>
  <c r="C93"/>
  <c r="C109"/>
  <c r="C125"/>
  <c r="C141"/>
  <c r="C157"/>
  <c r="C173"/>
  <c r="C94"/>
  <c r="C122"/>
  <c r="C166"/>
  <c r="C123"/>
  <c r="C38"/>
  <c r="C54"/>
  <c r="C74"/>
  <c r="C114"/>
  <c r="C107"/>
  <c r="C155"/>
  <c r="C36"/>
  <c r="C52"/>
  <c r="C68"/>
  <c r="C84"/>
  <c r="C100"/>
  <c r="C116"/>
  <c r="C132"/>
  <c r="C148"/>
  <c r="C164"/>
  <c r="C126"/>
  <c r="C162"/>
  <c r="C71"/>
  <c r="C143"/>
  <c r="C46"/>
  <c r="C62"/>
  <c r="C86"/>
  <c r="C158"/>
  <c r="C63"/>
  <c r="C127"/>
  <c r="C135"/>
  <c r="F174"/>
  <c r="F170"/>
  <c r="F166"/>
  <c r="F162"/>
  <c r="F158"/>
  <c r="F154"/>
  <c r="F150"/>
  <c r="F146"/>
  <c r="F142"/>
  <c r="F138"/>
  <c r="F134"/>
  <c r="F130"/>
  <c r="F126"/>
  <c r="F122"/>
  <c r="F118"/>
  <c r="F114"/>
  <c r="F110"/>
  <c r="F106"/>
  <c r="F102"/>
  <c r="F98"/>
  <c r="F94"/>
  <c r="F90"/>
  <c r="F86"/>
  <c r="F82"/>
  <c r="F78"/>
  <c r="F74"/>
  <c r="F70"/>
  <c r="F66"/>
  <c r="F62"/>
  <c r="F58"/>
  <c r="F54"/>
  <c r="F50"/>
  <c r="F46"/>
  <c r="F42"/>
  <c r="F38"/>
  <c r="F34"/>
  <c r="F169"/>
  <c r="F157"/>
  <c r="F149"/>
  <c r="F141"/>
  <c r="F137"/>
  <c r="F129"/>
  <c r="F121"/>
  <c r="F113"/>
  <c r="F109"/>
  <c r="F101"/>
  <c r="F89"/>
  <c r="F81"/>
  <c r="F77"/>
  <c r="F69"/>
  <c r="F57"/>
  <c r="F49"/>
  <c r="F45"/>
  <c r="F37"/>
  <c r="F172"/>
  <c r="F168"/>
  <c r="F164"/>
  <c r="F160"/>
  <c r="F156"/>
  <c r="F152"/>
  <c r="F148"/>
  <c r="F144"/>
  <c r="F140"/>
  <c r="F136"/>
  <c r="F132"/>
  <c r="F128"/>
  <c r="F124"/>
  <c r="F120"/>
  <c r="F116"/>
  <c r="F112"/>
  <c r="F108"/>
  <c r="F104"/>
  <c r="F100"/>
  <c r="F96"/>
  <c r="F92"/>
  <c r="F88"/>
  <c r="F84"/>
  <c r="F80"/>
  <c r="F76"/>
  <c r="F72"/>
  <c r="F68"/>
  <c r="F64"/>
  <c r="F60"/>
  <c r="F56"/>
  <c r="F52"/>
  <c r="F48"/>
  <c r="F44"/>
  <c r="F40"/>
  <c r="F36"/>
  <c r="F32"/>
  <c r="F173"/>
  <c r="F165"/>
  <c r="F161"/>
  <c r="F153"/>
  <c r="F145"/>
  <c r="F133"/>
  <c r="F125"/>
  <c r="F117"/>
  <c r="F105"/>
  <c r="F97"/>
  <c r="F93"/>
  <c r="F85"/>
  <c r="F73"/>
  <c r="F65"/>
  <c r="F61"/>
  <c r="F53"/>
  <c r="F41"/>
  <c r="F33"/>
  <c r="F175"/>
  <c r="F171"/>
  <c r="F167"/>
  <c r="F163"/>
  <c r="F159"/>
  <c r="F155"/>
  <c r="F151"/>
  <c r="F147"/>
  <c r="F143"/>
  <c r="F139"/>
  <c r="F135"/>
  <c r="F131"/>
  <c r="F127"/>
  <c r="F123"/>
  <c r="F119"/>
  <c r="F115"/>
  <c r="F111"/>
  <c r="F107"/>
  <c r="F103"/>
  <c r="F99"/>
  <c r="F95"/>
  <c r="F91"/>
  <c r="F87"/>
  <c r="F83"/>
  <c r="F79"/>
  <c r="F75"/>
  <c r="F71"/>
  <c r="F67"/>
  <c r="F63"/>
  <c r="F59"/>
  <c r="F55"/>
  <c r="F51"/>
  <c r="F47"/>
  <c r="F43"/>
  <c r="F39"/>
  <c r="F35"/>
  <c r="C115"/>
  <c r="C151"/>
  <c r="C39"/>
  <c r="C99"/>
  <c r="C163"/>
  <c r="C33"/>
  <c r="C49"/>
  <c r="C65"/>
  <c r="C81"/>
  <c r="C97"/>
  <c r="C113"/>
  <c r="C129"/>
  <c r="C145"/>
  <c r="C161"/>
  <c r="C66"/>
  <c r="C102"/>
  <c r="C130"/>
  <c r="C43"/>
  <c r="C55"/>
  <c r="C95"/>
  <c r="C103"/>
  <c r="C175"/>
  <c r="C42"/>
  <c r="C58"/>
  <c r="C78"/>
  <c r="C134"/>
  <c r="C51"/>
  <c r="C171"/>
  <c r="C40"/>
  <c r="C56"/>
  <c r="C72"/>
  <c r="C88"/>
  <c r="C104"/>
  <c r="C120"/>
  <c r="C136"/>
  <c r="C152"/>
  <c r="C168"/>
  <c r="C138"/>
  <c r="C170"/>
  <c r="C79"/>
  <c r="C87"/>
  <c r="C139"/>
  <c r="C147"/>
  <c r="C131"/>
  <c r="C59"/>
  <c r="C41"/>
  <c r="C57"/>
  <c r="C73"/>
  <c r="C89"/>
  <c r="C105"/>
  <c r="C121"/>
  <c r="C137"/>
  <c r="C153"/>
  <c r="C169"/>
  <c r="C90"/>
  <c r="C118"/>
  <c r="C150"/>
  <c r="C34"/>
  <c r="C50"/>
  <c r="C70"/>
  <c r="C98"/>
  <c r="C174"/>
  <c r="C91"/>
  <c r="C32"/>
  <c r="C48"/>
  <c r="C64"/>
  <c r="C80"/>
  <c r="C96"/>
  <c r="C112"/>
  <c r="C128"/>
  <c r="C144"/>
  <c r="C160"/>
  <c r="C110"/>
  <c r="C154"/>
  <c r="C47"/>
  <c r="C159"/>
  <c r="C167"/>
  <c r="Y28" i="1"/>
  <c r="CL28" s="1"/>
  <c r="W29"/>
  <c r="CG29" s="1"/>
  <c r="DA29" s="1"/>
  <c r="W28"/>
  <c r="CG28" s="1"/>
  <c r="DA28" s="1"/>
  <c r="W27"/>
  <c r="CG27" s="1"/>
  <c r="DA27" s="1"/>
  <c r="AW27"/>
  <c r="AT27" s="1"/>
  <c r="AW28"/>
  <c r="AT28" s="1"/>
  <c r="AX27"/>
  <c r="AW175"/>
  <c r="AT175" s="1"/>
  <c r="AW167"/>
  <c r="AT167" s="1"/>
  <c r="AW159"/>
  <c r="AT159" s="1"/>
  <c r="AW151"/>
  <c r="AT151" s="1"/>
  <c r="AW143"/>
  <c r="AT143" s="1"/>
  <c r="AW135"/>
  <c r="AT135" s="1"/>
  <c r="AW127"/>
  <c r="AT127" s="1"/>
  <c r="AW119"/>
  <c r="AT119" s="1"/>
  <c r="AW111"/>
  <c r="AT111" s="1"/>
  <c r="AW103"/>
  <c r="AT103" s="1"/>
  <c r="AW95"/>
  <c r="AT95" s="1"/>
  <c r="AW87"/>
  <c r="AT87" s="1"/>
  <c r="AW79"/>
  <c r="AT79" s="1"/>
  <c r="AW71"/>
  <c r="AT71" s="1"/>
  <c r="AW63"/>
  <c r="AT63" s="1"/>
  <c r="AW59"/>
  <c r="AT59" s="1"/>
  <c r="AW51"/>
  <c r="AT51" s="1"/>
  <c r="AW43"/>
  <c r="AT43" s="1"/>
  <c r="AW31"/>
  <c r="AT31" s="1"/>
  <c r="AW172"/>
  <c r="AT172" s="1"/>
  <c r="AW168"/>
  <c r="AT168" s="1"/>
  <c r="AW164"/>
  <c r="AT164" s="1"/>
  <c r="AW160"/>
  <c r="AT160" s="1"/>
  <c r="AW156"/>
  <c r="AT156" s="1"/>
  <c r="AW152"/>
  <c r="AT152" s="1"/>
  <c r="AW148"/>
  <c r="AT148" s="1"/>
  <c r="AW144"/>
  <c r="AT144" s="1"/>
  <c r="AW140"/>
  <c r="AT140" s="1"/>
  <c r="AW136"/>
  <c r="AT136" s="1"/>
  <c r="AW132"/>
  <c r="AT132" s="1"/>
  <c r="AW128"/>
  <c r="AT128" s="1"/>
  <c r="AW124"/>
  <c r="AT124" s="1"/>
  <c r="AW120"/>
  <c r="AT120" s="1"/>
  <c r="AW116"/>
  <c r="AT116" s="1"/>
  <c r="AW112"/>
  <c r="AT112" s="1"/>
  <c r="AW108"/>
  <c r="AT108" s="1"/>
  <c r="AW104"/>
  <c r="AT104" s="1"/>
  <c r="AW100"/>
  <c r="AT100" s="1"/>
  <c r="AW96"/>
  <c r="AT96" s="1"/>
  <c r="AW92"/>
  <c r="AT92" s="1"/>
  <c r="AW88"/>
  <c r="AT88" s="1"/>
  <c r="AW84"/>
  <c r="AT84" s="1"/>
  <c r="AW80"/>
  <c r="AT80" s="1"/>
  <c r="AW76"/>
  <c r="AT76" s="1"/>
  <c r="AW72"/>
  <c r="AT72" s="1"/>
  <c r="AW68"/>
  <c r="AT68" s="1"/>
  <c r="AW64"/>
  <c r="AT64" s="1"/>
  <c r="AW60"/>
  <c r="AT60" s="1"/>
  <c r="AW56"/>
  <c r="AT56" s="1"/>
  <c r="AW52"/>
  <c r="AT52" s="1"/>
  <c r="AW48"/>
  <c r="AT48" s="1"/>
  <c r="AW44"/>
  <c r="AT44" s="1"/>
  <c r="AW40"/>
  <c r="AT40" s="1"/>
  <c r="AW36"/>
  <c r="AT36" s="1"/>
  <c r="AW32"/>
  <c r="AT32" s="1"/>
  <c r="AW169"/>
  <c r="AT169" s="1"/>
  <c r="AW161"/>
  <c r="AT161" s="1"/>
  <c r="AW153"/>
  <c r="AT153" s="1"/>
  <c r="AW145"/>
  <c r="AT145" s="1"/>
  <c r="AW137"/>
  <c r="AT137" s="1"/>
  <c r="AW129"/>
  <c r="AT129" s="1"/>
  <c r="AW121"/>
  <c r="AT121" s="1"/>
  <c r="AW113"/>
  <c r="AT113" s="1"/>
  <c r="AW105"/>
  <c r="AT105" s="1"/>
  <c r="AW93"/>
  <c r="AT93" s="1"/>
  <c r="AW85"/>
  <c r="AT85" s="1"/>
  <c r="AW77"/>
  <c r="AT77" s="1"/>
  <c r="AW69"/>
  <c r="AT69" s="1"/>
  <c r="AW57"/>
  <c r="AT57" s="1"/>
  <c r="AW173"/>
  <c r="AT173" s="1"/>
  <c r="AW165"/>
  <c r="AT165" s="1"/>
  <c r="AW157"/>
  <c r="AT157" s="1"/>
  <c r="AW149"/>
  <c r="AT149" s="1"/>
  <c r="AW141"/>
  <c r="AT141" s="1"/>
  <c r="AW133"/>
  <c r="AT133" s="1"/>
  <c r="AW125"/>
  <c r="AT125" s="1"/>
  <c r="AW117"/>
  <c r="AT117" s="1"/>
  <c r="AW109"/>
  <c r="AT109" s="1"/>
  <c r="AW101"/>
  <c r="AT101" s="1"/>
  <c r="AW97"/>
  <c r="AT97" s="1"/>
  <c r="AW89"/>
  <c r="AT89" s="1"/>
  <c r="AW81"/>
  <c r="AT81" s="1"/>
  <c r="AW73"/>
  <c r="AT73" s="1"/>
  <c r="AW65"/>
  <c r="AT65" s="1"/>
  <c r="AW61"/>
  <c r="AT61" s="1"/>
  <c r="AW53"/>
  <c r="AT53" s="1"/>
  <c r="AW49"/>
  <c r="AT49" s="1"/>
  <c r="AW45"/>
  <c r="AT45" s="1"/>
  <c r="AW41"/>
  <c r="AT41" s="1"/>
  <c r="AW37"/>
  <c r="AT37" s="1"/>
  <c r="AW33"/>
  <c r="AT33" s="1"/>
  <c r="AW174"/>
  <c r="AT174" s="1"/>
  <c r="AW170"/>
  <c r="AT170" s="1"/>
  <c r="AW166"/>
  <c r="AT166" s="1"/>
  <c r="AW162"/>
  <c r="AT162" s="1"/>
  <c r="AW158"/>
  <c r="AT158" s="1"/>
  <c r="AW154"/>
  <c r="AT154" s="1"/>
  <c r="AW150"/>
  <c r="AT150" s="1"/>
  <c r="AW146"/>
  <c r="AT146" s="1"/>
  <c r="AW142"/>
  <c r="AT142" s="1"/>
  <c r="AW138"/>
  <c r="AT138" s="1"/>
  <c r="AW134"/>
  <c r="AT134" s="1"/>
  <c r="AW130"/>
  <c r="AT130" s="1"/>
  <c r="AW126"/>
  <c r="AT126" s="1"/>
  <c r="AW122"/>
  <c r="AT122" s="1"/>
  <c r="AW118"/>
  <c r="AT118" s="1"/>
  <c r="AW114"/>
  <c r="AT114" s="1"/>
  <c r="AW110"/>
  <c r="AT110" s="1"/>
  <c r="AW106"/>
  <c r="AT106" s="1"/>
  <c r="AW102"/>
  <c r="AT102" s="1"/>
  <c r="AW98"/>
  <c r="AT98" s="1"/>
  <c r="AW94"/>
  <c r="AT94" s="1"/>
  <c r="AW90"/>
  <c r="AT90" s="1"/>
  <c r="AW86"/>
  <c r="AT86" s="1"/>
  <c r="AW82"/>
  <c r="AT82" s="1"/>
  <c r="AW78"/>
  <c r="AT78" s="1"/>
  <c r="AW74"/>
  <c r="AT74" s="1"/>
  <c r="AW70"/>
  <c r="AT70" s="1"/>
  <c r="AW66"/>
  <c r="AT66" s="1"/>
  <c r="AW62"/>
  <c r="AT62" s="1"/>
  <c r="AW58"/>
  <c r="AT58" s="1"/>
  <c r="AW54"/>
  <c r="AT54" s="1"/>
  <c r="AW50"/>
  <c r="AT50" s="1"/>
  <c r="AW46"/>
  <c r="AT46" s="1"/>
  <c r="AW42"/>
  <c r="AT42" s="1"/>
  <c r="AW38"/>
  <c r="AT38" s="1"/>
  <c r="AW34"/>
  <c r="AT34" s="1"/>
  <c r="AW30"/>
  <c r="AT30" s="1"/>
  <c r="AW171"/>
  <c r="AT171" s="1"/>
  <c r="AW163"/>
  <c r="AT163" s="1"/>
  <c r="AW155"/>
  <c r="AT155" s="1"/>
  <c r="AW147"/>
  <c r="AT147" s="1"/>
  <c r="AW139"/>
  <c r="AT139" s="1"/>
  <c r="AW131"/>
  <c r="AT131" s="1"/>
  <c r="AW123"/>
  <c r="AT123" s="1"/>
  <c r="AW115"/>
  <c r="AT115" s="1"/>
  <c r="AW107"/>
  <c r="AT107" s="1"/>
  <c r="AW99"/>
  <c r="AT99" s="1"/>
  <c r="AW91"/>
  <c r="AT91" s="1"/>
  <c r="AW83"/>
  <c r="AT83" s="1"/>
  <c r="AW75"/>
  <c r="AT75" s="1"/>
  <c r="AW67"/>
  <c r="AT67" s="1"/>
  <c r="AW55"/>
  <c r="AT55" s="1"/>
  <c r="AW47"/>
  <c r="AT47" s="1"/>
  <c r="AW39"/>
  <c r="AT39" s="1"/>
  <c r="AW35"/>
  <c r="AT35" s="1"/>
  <c r="CH26"/>
  <c r="DB26" s="1"/>
  <c r="Y104"/>
  <c r="CL104" s="1"/>
  <c r="Y84"/>
  <c r="CL84" s="1"/>
  <c r="Y167"/>
  <c r="CL167" s="1"/>
  <c r="Y65"/>
  <c r="CL65" s="1"/>
  <c r="Y144"/>
  <c r="CL144" s="1"/>
  <c r="Y43"/>
  <c r="CL43" s="1"/>
  <c r="W40"/>
  <c r="CG40" s="1"/>
  <c r="DA40" s="1"/>
  <c r="W78"/>
  <c r="CG78" s="1"/>
  <c r="DA78" s="1"/>
  <c r="Y124"/>
  <c r="CL124" s="1"/>
  <c r="Y73"/>
  <c r="CL73" s="1"/>
  <c r="Y32"/>
  <c r="CL32" s="1"/>
  <c r="Y157"/>
  <c r="CL157" s="1"/>
  <c r="Y94"/>
  <c r="CL94" s="1"/>
  <c r="Y54"/>
  <c r="CL54" s="1"/>
  <c r="W142"/>
  <c r="CG142" s="1"/>
  <c r="DA142" s="1"/>
  <c r="W173"/>
  <c r="CG173" s="1"/>
  <c r="DA173" s="1"/>
  <c r="W110"/>
  <c r="CG110" s="1"/>
  <c r="DA110" s="1"/>
  <c r="Y173"/>
  <c r="CL173" s="1"/>
  <c r="Y162"/>
  <c r="CL162" s="1"/>
  <c r="Y149"/>
  <c r="CL149" s="1"/>
  <c r="Y139"/>
  <c r="CL139" s="1"/>
  <c r="Y129"/>
  <c r="CL129" s="1"/>
  <c r="Y118"/>
  <c r="CL118" s="1"/>
  <c r="Y109"/>
  <c r="CL109" s="1"/>
  <c r="Y99"/>
  <c r="CL99" s="1"/>
  <c r="Y89"/>
  <c r="CL89" s="1"/>
  <c r="Y79"/>
  <c r="CL79" s="1"/>
  <c r="Y69"/>
  <c r="CL69" s="1"/>
  <c r="Y59"/>
  <c r="CL59" s="1"/>
  <c r="Y48"/>
  <c r="CL48" s="1"/>
  <c r="Y38"/>
  <c r="CL38" s="1"/>
  <c r="Y27"/>
  <c r="CL27" s="1"/>
  <c r="W158"/>
  <c r="CG158" s="1"/>
  <c r="DA158" s="1"/>
  <c r="W126"/>
  <c r="CG126" s="1"/>
  <c r="DA126" s="1"/>
  <c r="W94"/>
  <c r="CG94" s="1"/>
  <c r="DA94" s="1"/>
  <c r="W56"/>
  <c r="CG56" s="1"/>
  <c r="DA56" s="1"/>
  <c r="Y169"/>
  <c r="CL169" s="1"/>
  <c r="Y158"/>
  <c r="CL158" s="1"/>
  <c r="Y148"/>
  <c r="CL148" s="1"/>
  <c r="Y137"/>
  <c r="CL137" s="1"/>
  <c r="Y128"/>
  <c r="CL128" s="1"/>
  <c r="Y117"/>
  <c r="CL117" s="1"/>
  <c r="Y107"/>
  <c r="CL107" s="1"/>
  <c r="Y98"/>
  <c r="CL98" s="1"/>
  <c r="Y88"/>
  <c r="CL88" s="1"/>
  <c r="Y77"/>
  <c r="CL77" s="1"/>
  <c r="Y68"/>
  <c r="CL68" s="1"/>
  <c r="Y58"/>
  <c r="CL58" s="1"/>
  <c r="Y44"/>
  <c r="CL44" s="1"/>
  <c r="Y34"/>
  <c r="CL34" s="1"/>
  <c r="W174"/>
  <c r="CG174" s="1"/>
  <c r="DA174" s="1"/>
  <c r="W143"/>
  <c r="CG143" s="1"/>
  <c r="DA143" s="1"/>
  <c r="W111"/>
  <c r="CG111" s="1"/>
  <c r="DA111" s="1"/>
  <c r="W79"/>
  <c r="CG79" s="1"/>
  <c r="DA79" s="1"/>
  <c r="Y174"/>
  <c r="CL174" s="1"/>
  <c r="Y163"/>
  <c r="CL163" s="1"/>
  <c r="Y152"/>
  <c r="CL152" s="1"/>
  <c r="Y143"/>
  <c r="CL143" s="1"/>
  <c r="Y133"/>
  <c r="CL133" s="1"/>
  <c r="Y122"/>
  <c r="CL122" s="1"/>
  <c r="Y113"/>
  <c r="CL113" s="1"/>
  <c r="Y103"/>
  <c r="CL103" s="1"/>
  <c r="Y92"/>
  <c r="CL92" s="1"/>
  <c r="Y83"/>
  <c r="CL83" s="1"/>
  <c r="Y72"/>
  <c r="CL72" s="1"/>
  <c r="Y63"/>
  <c r="CL63" s="1"/>
  <c r="Y53"/>
  <c r="CL53" s="1"/>
  <c r="Y39"/>
  <c r="CL39" s="1"/>
  <c r="W159"/>
  <c r="CG159" s="1"/>
  <c r="DA159" s="1"/>
  <c r="W127"/>
  <c r="CG127" s="1"/>
  <c r="DA127" s="1"/>
  <c r="W95"/>
  <c r="CG95" s="1"/>
  <c r="DA95" s="1"/>
  <c r="W57"/>
  <c r="CG57" s="1"/>
  <c r="DA57" s="1"/>
  <c r="Y175"/>
  <c r="CL175" s="1"/>
  <c r="Y170"/>
  <c r="CL170" s="1"/>
  <c r="Y165"/>
  <c r="CL165" s="1"/>
  <c r="Y159"/>
  <c r="CL159" s="1"/>
  <c r="Y154"/>
  <c r="CL154" s="1"/>
  <c r="Y150"/>
  <c r="CL150" s="1"/>
  <c r="Y145"/>
  <c r="CL145" s="1"/>
  <c r="Y140"/>
  <c r="CL140" s="1"/>
  <c r="Y135"/>
  <c r="CL135" s="1"/>
  <c r="Y130"/>
  <c r="CL130" s="1"/>
  <c r="Y125"/>
  <c r="CL125" s="1"/>
  <c r="Y120"/>
  <c r="CL120" s="1"/>
  <c r="Y114"/>
  <c r="CL114" s="1"/>
  <c r="Y110"/>
  <c r="CL110" s="1"/>
  <c r="Y100"/>
  <c r="CL100" s="1"/>
  <c r="Y95"/>
  <c r="CL95" s="1"/>
  <c r="Y90"/>
  <c r="CL90" s="1"/>
  <c r="Y85"/>
  <c r="CL85" s="1"/>
  <c r="Y80"/>
  <c r="CL80" s="1"/>
  <c r="Y75"/>
  <c r="CL75" s="1"/>
  <c r="Y61"/>
  <c r="CL61" s="1"/>
  <c r="Y55"/>
  <c r="CL55" s="1"/>
  <c r="Y50"/>
  <c r="CL50" s="1"/>
  <c r="Y46"/>
  <c r="CL46" s="1"/>
  <c r="Y40"/>
  <c r="CL40" s="1"/>
  <c r="Y35"/>
  <c r="CL35" s="1"/>
  <c r="Y30"/>
  <c r="CL30" s="1"/>
  <c r="W166"/>
  <c r="CG166" s="1"/>
  <c r="DA166" s="1"/>
  <c r="W150"/>
  <c r="CG150" s="1"/>
  <c r="DA150" s="1"/>
  <c r="W134"/>
  <c r="CG134" s="1"/>
  <c r="DA134" s="1"/>
  <c r="W118"/>
  <c r="CG118" s="1"/>
  <c r="DA118" s="1"/>
  <c r="W102"/>
  <c r="CG102" s="1"/>
  <c r="DA102" s="1"/>
  <c r="W86"/>
  <c r="CG86" s="1"/>
  <c r="DA86" s="1"/>
  <c r="W70"/>
  <c r="CG70" s="1"/>
  <c r="DA70" s="1"/>
  <c r="W37"/>
  <c r="CG37" s="1"/>
  <c r="DA37" s="1"/>
  <c r="W45"/>
  <c r="CG45" s="1"/>
  <c r="DA45" s="1"/>
  <c r="W53"/>
  <c r="CG53" s="1"/>
  <c r="DA53" s="1"/>
  <c r="W61"/>
  <c r="CG61" s="1"/>
  <c r="DA61" s="1"/>
  <c r="W69"/>
  <c r="CG69" s="1"/>
  <c r="DA69" s="1"/>
  <c r="W73"/>
  <c r="CG73" s="1"/>
  <c r="DA73" s="1"/>
  <c r="W77"/>
  <c r="CG77" s="1"/>
  <c r="DA77" s="1"/>
  <c r="W81"/>
  <c r="CG81" s="1"/>
  <c r="DA81" s="1"/>
  <c r="W85"/>
  <c r="CG85" s="1"/>
  <c r="DA85" s="1"/>
  <c r="W89"/>
  <c r="CG89" s="1"/>
  <c r="DA89" s="1"/>
  <c r="W93"/>
  <c r="CG93" s="1"/>
  <c r="DA93" s="1"/>
  <c r="W97"/>
  <c r="CG97" s="1"/>
  <c r="DA97" s="1"/>
  <c r="W101"/>
  <c r="CG101" s="1"/>
  <c r="DA101" s="1"/>
  <c r="W105"/>
  <c r="CG105" s="1"/>
  <c r="DA105" s="1"/>
  <c r="W109"/>
  <c r="CG109" s="1"/>
  <c r="DA109" s="1"/>
  <c r="W113"/>
  <c r="CG113" s="1"/>
  <c r="DA113" s="1"/>
  <c r="W117"/>
  <c r="CG117" s="1"/>
  <c r="DA117" s="1"/>
  <c r="W121"/>
  <c r="CG121" s="1"/>
  <c r="DA121" s="1"/>
  <c r="W125"/>
  <c r="CG125" s="1"/>
  <c r="DA125" s="1"/>
  <c r="W129"/>
  <c r="CG129" s="1"/>
  <c r="DA129" s="1"/>
  <c r="W133"/>
  <c r="CG133" s="1"/>
  <c r="DA133" s="1"/>
  <c r="W137"/>
  <c r="CG137" s="1"/>
  <c r="DA137" s="1"/>
  <c r="W141"/>
  <c r="CG141" s="1"/>
  <c r="DA141" s="1"/>
  <c r="W145"/>
  <c r="CG145" s="1"/>
  <c r="DA145" s="1"/>
  <c r="W149"/>
  <c r="CG149" s="1"/>
  <c r="DA149" s="1"/>
  <c r="W153"/>
  <c r="CG153" s="1"/>
  <c r="DA153" s="1"/>
  <c r="W157"/>
  <c r="CG157" s="1"/>
  <c r="DA157" s="1"/>
  <c r="W161"/>
  <c r="CG161" s="1"/>
  <c r="DA161" s="1"/>
  <c r="W165"/>
  <c r="CG165" s="1"/>
  <c r="DA165" s="1"/>
  <c r="W169"/>
  <c r="CG169" s="1"/>
  <c r="DA169" s="1"/>
  <c r="W172"/>
  <c r="CG172" s="1"/>
  <c r="DA172" s="1"/>
  <c r="W36"/>
  <c r="CG36" s="1"/>
  <c r="DA36" s="1"/>
  <c r="W44"/>
  <c r="CG44" s="1"/>
  <c r="DA44" s="1"/>
  <c r="W52"/>
  <c r="CG52" s="1"/>
  <c r="DA52" s="1"/>
  <c r="W60"/>
  <c r="CG60" s="1"/>
  <c r="DA60" s="1"/>
  <c r="W68"/>
  <c r="CG68" s="1"/>
  <c r="DA68" s="1"/>
  <c r="W72"/>
  <c r="CG72" s="1"/>
  <c r="DA72" s="1"/>
  <c r="W76"/>
  <c r="CG76" s="1"/>
  <c r="DA76" s="1"/>
  <c r="W80"/>
  <c r="CG80" s="1"/>
  <c r="DA80" s="1"/>
  <c r="W84"/>
  <c r="CG84" s="1"/>
  <c r="DA84" s="1"/>
  <c r="W88"/>
  <c r="CG88" s="1"/>
  <c r="DA88" s="1"/>
  <c r="W92"/>
  <c r="CG92" s="1"/>
  <c r="DA92" s="1"/>
  <c r="W96"/>
  <c r="CG96" s="1"/>
  <c r="DA96" s="1"/>
  <c r="W100"/>
  <c r="CG100" s="1"/>
  <c r="DA100" s="1"/>
  <c r="W104"/>
  <c r="CG104" s="1"/>
  <c r="DA104" s="1"/>
  <c r="W108"/>
  <c r="CG108" s="1"/>
  <c r="DA108" s="1"/>
  <c r="W112"/>
  <c r="CG112" s="1"/>
  <c r="DA112" s="1"/>
  <c r="W116"/>
  <c r="CG116" s="1"/>
  <c r="DA116" s="1"/>
  <c r="W120"/>
  <c r="CG120" s="1"/>
  <c r="DA120" s="1"/>
  <c r="W124"/>
  <c r="CG124" s="1"/>
  <c r="DA124" s="1"/>
  <c r="W128"/>
  <c r="CG128" s="1"/>
  <c r="DA128" s="1"/>
  <c r="W132"/>
  <c r="CG132" s="1"/>
  <c r="DA132" s="1"/>
  <c r="W136"/>
  <c r="CG136" s="1"/>
  <c r="DA136" s="1"/>
  <c r="W140"/>
  <c r="CG140" s="1"/>
  <c r="DA140" s="1"/>
  <c r="W144"/>
  <c r="CG144" s="1"/>
  <c r="DA144" s="1"/>
  <c r="W148"/>
  <c r="CG148" s="1"/>
  <c r="DA148" s="1"/>
  <c r="W152"/>
  <c r="CG152" s="1"/>
  <c r="DA152" s="1"/>
  <c r="W156"/>
  <c r="CG156" s="1"/>
  <c r="DA156" s="1"/>
  <c r="W160"/>
  <c r="CG160" s="1"/>
  <c r="DA160" s="1"/>
  <c r="W164"/>
  <c r="CG164" s="1"/>
  <c r="DA164" s="1"/>
  <c r="W168"/>
  <c r="CG168" s="1"/>
  <c r="DA168" s="1"/>
  <c r="W171"/>
  <c r="CG171" s="1"/>
  <c r="DA171" s="1"/>
  <c r="W175"/>
  <c r="W33"/>
  <c r="CG33" s="1"/>
  <c r="DA33" s="1"/>
  <c r="W49"/>
  <c r="CG49" s="1"/>
  <c r="DA49" s="1"/>
  <c r="W65"/>
  <c r="CG65" s="1"/>
  <c r="DA65" s="1"/>
  <c r="W75"/>
  <c r="CG75" s="1"/>
  <c r="DA75" s="1"/>
  <c r="W83"/>
  <c r="CG83" s="1"/>
  <c r="DA83" s="1"/>
  <c r="W91"/>
  <c r="CG91" s="1"/>
  <c r="DA91" s="1"/>
  <c r="W99"/>
  <c r="CG99" s="1"/>
  <c r="DA99" s="1"/>
  <c r="W107"/>
  <c r="CG107" s="1"/>
  <c r="DA107" s="1"/>
  <c r="W115"/>
  <c r="CG115" s="1"/>
  <c r="DA115" s="1"/>
  <c r="W123"/>
  <c r="CG123" s="1"/>
  <c r="DA123" s="1"/>
  <c r="W131"/>
  <c r="CG131" s="1"/>
  <c r="DA131" s="1"/>
  <c r="W139"/>
  <c r="CG139" s="1"/>
  <c r="DA139" s="1"/>
  <c r="W147"/>
  <c r="CG147" s="1"/>
  <c r="DA147" s="1"/>
  <c r="W155"/>
  <c r="CG155" s="1"/>
  <c r="DA155" s="1"/>
  <c r="W163"/>
  <c r="CG163" s="1"/>
  <c r="DA163" s="1"/>
  <c r="W32"/>
  <c r="CG32" s="1"/>
  <c r="DA32" s="1"/>
  <c r="W48"/>
  <c r="CG48" s="1"/>
  <c r="DA48" s="1"/>
  <c r="W64"/>
  <c r="CG64" s="1"/>
  <c r="DA64" s="1"/>
  <c r="W74"/>
  <c r="CG74" s="1"/>
  <c r="DA74" s="1"/>
  <c r="W82"/>
  <c r="CG82" s="1"/>
  <c r="DA82" s="1"/>
  <c r="W90"/>
  <c r="CG90" s="1"/>
  <c r="DA90" s="1"/>
  <c r="W98"/>
  <c r="CG98" s="1"/>
  <c r="DA98" s="1"/>
  <c r="W106"/>
  <c r="CG106" s="1"/>
  <c r="DA106" s="1"/>
  <c r="W114"/>
  <c r="CG114" s="1"/>
  <c r="DA114" s="1"/>
  <c r="W122"/>
  <c r="CG122" s="1"/>
  <c r="DA122" s="1"/>
  <c r="W130"/>
  <c r="CG130" s="1"/>
  <c r="DA130" s="1"/>
  <c r="W138"/>
  <c r="CG138" s="1"/>
  <c r="DA138" s="1"/>
  <c r="W146"/>
  <c r="CG146" s="1"/>
  <c r="DA146" s="1"/>
  <c r="W154"/>
  <c r="CG154" s="1"/>
  <c r="DA154" s="1"/>
  <c r="W162"/>
  <c r="CG162" s="1"/>
  <c r="DA162" s="1"/>
  <c r="W170"/>
  <c r="CG170" s="1"/>
  <c r="DA170" s="1"/>
  <c r="Y29"/>
  <c r="CL29" s="1"/>
  <c r="Y33"/>
  <c r="CL33" s="1"/>
  <c r="Y37"/>
  <c r="CL37" s="1"/>
  <c r="Y41"/>
  <c r="CL41" s="1"/>
  <c r="Y45"/>
  <c r="CL45" s="1"/>
  <c r="Y49"/>
  <c r="CL49" s="1"/>
  <c r="Y52"/>
  <c r="CL52" s="1"/>
  <c r="Y56"/>
  <c r="CL56" s="1"/>
  <c r="Y60"/>
  <c r="CL60" s="1"/>
  <c r="Y64"/>
  <c r="CL64" s="1"/>
  <c r="Y67"/>
  <c r="CL67" s="1"/>
  <c r="Y70"/>
  <c r="CL70" s="1"/>
  <c r="Y74"/>
  <c r="CL74" s="1"/>
  <c r="Y78"/>
  <c r="CL78" s="1"/>
  <c r="Y82"/>
  <c r="CL82" s="1"/>
  <c r="Y86"/>
  <c r="CL86" s="1"/>
  <c r="Y93"/>
  <c r="CL93" s="1"/>
  <c r="Y97"/>
  <c r="CL97" s="1"/>
  <c r="Y101"/>
  <c r="CL101" s="1"/>
  <c r="Y105"/>
  <c r="CL105" s="1"/>
  <c r="Y108"/>
  <c r="CL108" s="1"/>
  <c r="Y112"/>
  <c r="CL112" s="1"/>
  <c r="Y115"/>
  <c r="CL115" s="1"/>
  <c r="Y119"/>
  <c r="CL119" s="1"/>
  <c r="Y123"/>
  <c r="CL123" s="1"/>
  <c r="Y127"/>
  <c r="CL127" s="1"/>
  <c r="Y131"/>
  <c r="CL131" s="1"/>
  <c r="Y134"/>
  <c r="CL134" s="1"/>
  <c r="Y138"/>
  <c r="CL138" s="1"/>
  <c r="Y142"/>
  <c r="CL142" s="1"/>
  <c r="Y146"/>
  <c r="CL146" s="1"/>
  <c r="Y153"/>
  <c r="CL153" s="1"/>
  <c r="Y156"/>
  <c r="CL156" s="1"/>
  <c r="Y160"/>
  <c r="CL160" s="1"/>
  <c r="Y164"/>
  <c r="CL164" s="1"/>
  <c r="Y168"/>
  <c r="CL168" s="1"/>
  <c r="Y172"/>
  <c r="CL172" s="1"/>
  <c r="Y171"/>
  <c r="CL171" s="1"/>
  <c r="Y166"/>
  <c r="CL166" s="1"/>
  <c r="Y161"/>
  <c r="CL161" s="1"/>
  <c r="Y155"/>
  <c r="CL155" s="1"/>
  <c r="Y151"/>
  <c r="CL151" s="1"/>
  <c r="Y147"/>
  <c r="CL147" s="1"/>
  <c r="Y141"/>
  <c r="CL141" s="1"/>
  <c r="Y136"/>
  <c r="CL136" s="1"/>
  <c r="Y132"/>
  <c r="CL132" s="1"/>
  <c r="Y126"/>
  <c r="CL126" s="1"/>
  <c r="Y121"/>
  <c r="CL121" s="1"/>
  <c r="Y116"/>
  <c r="CL116" s="1"/>
  <c r="Y111"/>
  <c r="CL111" s="1"/>
  <c r="Y106"/>
  <c r="CL106" s="1"/>
  <c r="Y102"/>
  <c r="CL102" s="1"/>
  <c r="Y96"/>
  <c r="CL96" s="1"/>
  <c r="Y91"/>
  <c r="CL91" s="1"/>
  <c r="Y87"/>
  <c r="CL87" s="1"/>
  <c r="Y81"/>
  <c r="CL81" s="1"/>
  <c r="Y76"/>
  <c r="CL76" s="1"/>
  <c r="Y71"/>
  <c r="CL71" s="1"/>
  <c r="Y66"/>
  <c r="CL66" s="1"/>
  <c r="Y62"/>
  <c r="CL62" s="1"/>
  <c r="Y57"/>
  <c r="CL57" s="1"/>
  <c r="Y51"/>
  <c r="CL51" s="1"/>
  <c r="Y47"/>
  <c r="CL47" s="1"/>
  <c r="Y42"/>
  <c r="CL42" s="1"/>
  <c r="Y36"/>
  <c r="CL36" s="1"/>
  <c r="Y31"/>
  <c r="CL31" s="1"/>
  <c r="W167"/>
  <c r="CG167" s="1"/>
  <c r="DA167" s="1"/>
  <c r="W151"/>
  <c r="CG151" s="1"/>
  <c r="DA151" s="1"/>
  <c r="W135"/>
  <c r="CG135" s="1"/>
  <c r="DA135" s="1"/>
  <c r="W119"/>
  <c r="CG119" s="1"/>
  <c r="DA119" s="1"/>
  <c r="W103"/>
  <c r="CG103" s="1"/>
  <c r="DA103" s="1"/>
  <c r="W87"/>
  <c r="CG87" s="1"/>
  <c r="DA87" s="1"/>
  <c r="W71"/>
  <c r="CG71" s="1"/>
  <c r="DA71" s="1"/>
  <c r="W41"/>
  <c r="CG41" s="1"/>
  <c r="DA41" s="1"/>
  <c r="W66"/>
  <c r="CG66" s="1"/>
  <c r="DA66" s="1"/>
  <c r="W62"/>
  <c r="CG62" s="1"/>
  <c r="DA62" s="1"/>
  <c r="W58"/>
  <c r="CG58" s="1"/>
  <c r="DA58" s="1"/>
  <c r="W54"/>
  <c r="CG54" s="1"/>
  <c r="DA54" s="1"/>
  <c r="W50"/>
  <c r="CG50" s="1"/>
  <c r="DA50" s="1"/>
  <c r="W46"/>
  <c r="CG46" s="1"/>
  <c r="DA46" s="1"/>
  <c r="W42"/>
  <c r="CG42" s="1"/>
  <c r="DA42" s="1"/>
  <c r="W38"/>
  <c r="CG38" s="1"/>
  <c r="DA38" s="1"/>
  <c r="W34"/>
  <c r="CG34" s="1"/>
  <c r="DA34" s="1"/>
  <c r="W30"/>
  <c r="CG30" s="1"/>
  <c r="DA30" s="1"/>
  <c r="W67"/>
  <c r="CG67" s="1"/>
  <c r="DA67" s="1"/>
  <c r="W63"/>
  <c r="CG63" s="1"/>
  <c r="DA63" s="1"/>
  <c r="W59"/>
  <c r="CG59" s="1"/>
  <c r="DA59" s="1"/>
  <c r="W55"/>
  <c r="CG55" s="1"/>
  <c r="DA55" s="1"/>
  <c r="W51"/>
  <c r="CG51" s="1"/>
  <c r="DA51" s="1"/>
  <c r="W47"/>
  <c r="CG47" s="1"/>
  <c r="DA47" s="1"/>
  <c r="W43"/>
  <c r="CG43" s="1"/>
  <c r="DA43" s="1"/>
  <c r="W39"/>
  <c r="CG39" s="1"/>
  <c r="DA39" s="1"/>
  <c r="W35"/>
  <c r="CG35" s="1"/>
  <c r="DA35" s="1"/>
  <c r="W31"/>
  <c r="CG31" s="1"/>
  <c r="DA31" s="1"/>
  <c r="AL29"/>
  <c r="AM29"/>
  <c r="CM43" l="1"/>
  <c r="CO43"/>
  <c r="CM59"/>
  <c r="CO59"/>
  <c r="CM50"/>
  <c r="CO50"/>
  <c r="CR50" s="1"/>
  <c r="CM103"/>
  <c r="CO103"/>
  <c r="CR103" s="1"/>
  <c r="CM130"/>
  <c r="CO130"/>
  <c r="CR130" s="1"/>
  <c r="CM64"/>
  <c r="CO64"/>
  <c r="CM123"/>
  <c r="CO123"/>
  <c r="CR123" s="1"/>
  <c r="CM49"/>
  <c r="CO49"/>
  <c r="CR49" s="1"/>
  <c r="CM152"/>
  <c r="CO152"/>
  <c r="CR152" s="1"/>
  <c r="CM120"/>
  <c r="CO120"/>
  <c r="CM88"/>
  <c r="CO88"/>
  <c r="CR88" s="1"/>
  <c r="CM44"/>
  <c r="CO44"/>
  <c r="CR44" s="1"/>
  <c r="CM149"/>
  <c r="CO149"/>
  <c r="CM117"/>
  <c r="CO117"/>
  <c r="CR117" s="1"/>
  <c r="CM85"/>
  <c r="CO85"/>
  <c r="CR85" s="1"/>
  <c r="CM37"/>
  <c r="CO37"/>
  <c r="CR37" s="1"/>
  <c r="CM95"/>
  <c r="CO95"/>
  <c r="CR95" s="1"/>
  <c r="CM174"/>
  <c r="CO174"/>
  <c r="CM40"/>
  <c r="CO40"/>
  <c r="CR40" s="1"/>
  <c r="CM47"/>
  <c r="CO47"/>
  <c r="CR47" s="1"/>
  <c r="CM38"/>
  <c r="CO38"/>
  <c r="CR38" s="1"/>
  <c r="CM41"/>
  <c r="CO41"/>
  <c r="CM154"/>
  <c r="CO154"/>
  <c r="CR154" s="1"/>
  <c r="CM90"/>
  <c r="CO90"/>
  <c r="CR90" s="1"/>
  <c r="CM147"/>
  <c r="CO147"/>
  <c r="CR147" s="1"/>
  <c r="CM83"/>
  <c r="CO83"/>
  <c r="CM164"/>
  <c r="CO164"/>
  <c r="CR164" s="1"/>
  <c r="CM132"/>
  <c r="CO132"/>
  <c r="CR132" s="1"/>
  <c r="CM100"/>
  <c r="CO100"/>
  <c r="CR100" s="1"/>
  <c r="CM68"/>
  <c r="CO68"/>
  <c r="CM161"/>
  <c r="CO161"/>
  <c r="CR161" s="1"/>
  <c r="CM129"/>
  <c r="CO129"/>
  <c r="CR129" s="1"/>
  <c r="CM97"/>
  <c r="CO97"/>
  <c r="CR97" s="1"/>
  <c r="CM61"/>
  <c r="CO61"/>
  <c r="CM70"/>
  <c r="CO70"/>
  <c r="CR70" s="1"/>
  <c r="CM79"/>
  <c r="CO79"/>
  <c r="CR79" s="1"/>
  <c r="CM39"/>
  <c r="CO39"/>
  <c r="CR39" s="1"/>
  <c r="CM55"/>
  <c r="CO55"/>
  <c r="CM30"/>
  <c r="CO30"/>
  <c r="CR30" s="1"/>
  <c r="CK30" s="1"/>
  <c r="CM46"/>
  <c r="CO46"/>
  <c r="CR46" s="1"/>
  <c r="CM62"/>
  <c r="CO62"/>
  <c r="CR62" s="1"/>
  <c r="CM87"/>
  <c r="CO87"/>
  <c r="CM151"/>
  <c r="CO151"/>
  <c r="CR151" s="1"/>
  <c r="CM170"/>
  <c r="CO170"/>
  <c r="CR170" s="1"/>
  <c r="CM138"/>
  <c r="CO138"/>
  <c r="CR138" s="1"/>
  <c r="CM106"/>
  <c r="CO106"/>
  <c r="CM74"/>
  <c r="CO74"/>
  <c r="CR74" s="1"/>
  <c r="CM163"/>
  <c r="CO163"/>
  <c r="CR163" s="1"/>
  <c r="CM131"/>
  <c r="CO131"/>
  <c r="CR131" s="1"/>
  <c r="CM99"/>
  <c r="CO99"/>
  <c r="CM65"/>
  <c r="CO65"/>
  <c r="CR65" s="1"/>
  <c r="CM171"/>
  <c r="CO171"/>
  <c r="CR171" s="1"/>
  <c r="CM156"/>
  <c r="CO156"/>
  <c r="CR156" s="1"/>
  <c r="CM140"/>
  <c r="CO140"/>
  <c r="CM124"/>
  <c r="CO124"/>
  <c r="CR124" s="1"/>
  <c r="CM108"/>
  <c r="CO108"/>
  <c r="CR108" s="1"/>
  <c r="CM92"/>
  <c r="CO92"/>
  <c r="CR92" s="1"/>
  <c r="CM76"/>
  <c r="CO76"/>
  <c r="CM52"/>
  <c r="CO52"/>
  <c r="CR52" s="1"/>
  <c r="CM169"/>
  <c r="CO169"/>
  <c r="CR169" s="1"/>
  <c r="CM153"/>
  <c r="CO153"/>
  <c r="CR153" s="1"/>
  <c r="CM137"/>
  <c r="CO137"/>
  <c r="CM121"/>
  <c r="CO121"/>
  <c r="CR121" s="1"/>
  <c r="CM105"/>
  <c r="CO105"/>
  <c r="CR105" s="1"/>
  <c r="CM89"/>
  <c r="CO89"/>
  <c r="CR89" s="1"/>
  <c r="CM73"/>
  <c r="CO73"/>
  <c r="CM45"/>
  <c r="CO45"/>
  <c r="CR45" s="1"/>
  <c r="CM102"/>
  <c r="CO102"/>
  <c r="CR102" s="1"/>
  <c r="CM166"/>
  <c r="CO166"/>
  <c r="CR166" s="1"/>
  <c r="CM57"/>
  <c r="CO57"/>
  <c r="CM143"/>
  <c r="CO143"/>
  <c r="CR143" s="1"/>
  <c r="CM56"/>
  <c r="CO56"/>
  <c r="CR56" s="1"/>
  <c r="CM173"/>
  <c r="CO173"/>
  <c r="CR173" s="1"/>
  <c r="CM78"/>
  <c r="CO78"/>
  <c r="CM29"/>
  <c r="CO29"/>
  <c r="CR29" s="1"/>
  <c r="CK29" s="1"/>
  <c r="CM34"/>
  <c r="CO34"/>
  <c r="CR34" s="1"/>
  <c r="CK34" s="1"/>
  <c r="BS34" s="1"/>
  <c r="CM66"/>
  <c r="CO66"/>
  <c r="CR66" s="1"/>
  <c r="CM167"/>
  <c r="CO167"/>
  <c r="CM162"/>
  <c r="CO162"/>
  <c r="CR162" s="1"/>
  <c r="CM98"/>
  <c r="CO98"/>
  <c r="CR98" s="1"/>
  <c r="CM155"/>
  <c r="CO155"/>
  <c r="CM91"/>
  <c r="CO91"/>
  <c r="CR91" s="1"/>
  <c r="CM168"/>
  <c r="CO168"/>
  <c r="CR168" s="1"/>
  <c r="CM136"/>
  <c r="CO136"/>
  <c r="CR136" s="1"/>
  <c r="CM104"/>
  <c r="CO104"/>
  <c r="CR104" s="1"/>
  <c r="CM72"/>
  <c r="CO72"/>
  <c r="CM165"/>
  <c r="CO165"/>
  <c r="CR165" s="1"/>
  <c r="CM133"/>
  <c r="CO133"/>
  <c r="CR133" s="1"/>
  <c r="CM101"/>
  <c r="CO101"/>
  <c r="CM69"/>
  <c r="CO69"/>
  <c r="CR69" s="1"/>
  <c r="CM118"/>
  <c r="CO118"/>
  <c r="CR118" s="1"/>
  <c r="CM94"/>
  <c r="CO94"/>
  <c r="CR94" s="1"/>
  <c r="CM142"/>
  <c r="CO142"/>
  <c r="CR142" s="1"/>
  <c r="CM31"/>
  <c r="CO31"/>
  <c r="CM63"/>
  <c r="CO63"/>
  <c r="CR63" s="1"/>
  <c r="CM54"/>
  <c r="CO54"/>
  <c r="CR54" s="1"/>
  <c r="CM119"/>
  <c r="CO119"/>
  <c r="CR119" s="1"/>
  <c r="CM122"/>
  <c r="CO122"/>
  <c r="CM48"/>
  <c r="CO48"/>
  <c r="CR48" s="1"/>
  <c r="CM115"/>
  <c r="CO115"/>
  <c r="CR115" s="1"/>
  <c r="CM33"/>
  <c r="CO33"/>
  <c r="CR33" s="1"/>
  <c r="CK33" s="1"/>
  <c r="CM148"/>
  <c r="CO148"/>
  <c r="CM116"/>
  <c r="CO116"/>
  <c r="CR116" s="1"/>
  <c r="CM84"/>
  <c r="CO84"/>
  <c r="CR84" s="1"/>
  <c r="CM36"/>
  <c r="CO36"/>
  <c r="CR36" s="1"/>
  <c r="CK36" s="1"/>
  <c r="CM145"/>
  <c r="CO145"/>
  <c r="CM113"/>
  <c r="CO113"/>
  <c r="CR113" s="1"/>
  <c r="CM81"/>
  <c r="CO81"/>
  <c r="CR81" s="1"/>
  <c r="CM134"/>
  <c r="CO134"/>
  <c r="CR134" s="1"/>
  <c r="CM127"/>
  <c r="CO127"/>
  <c r="CM126"/>
  <c r="CO126"/>
  <c r="CR126" s="1"/>
  <c r="CM27"/>
  <c r="CO27"/>
  <c r="CR27" s="1"/>
  <c r="CK27" s="1"/>
  <c r="CM35"/>
  <c r="CO35"/>
  <c r="CR35" s="1"/>
  <c r="CK35" s="1"/>
  <c r="BS35" s="1"/>
  <c r="CM51"/>
  <c r="CO51"/>
  <c r="CM67"/>
  <c r="CO67"/>
  <c r="CR67" s="1"/>
  <c r="CM42"/>
  <c r="CO42"/>
  <c r="CR42" s="1"/>
  <c r="CM58"/>
  <c r="CO58"/>
  <c r="CR58" s="1"/>
  <c r="CM71"/>
  <c r="CO71"/>
  <c r="CM135"/>
  <c r="CO135"/>
  <c r="CR135" s="1"/>
  <c r="CM146"/>
  <c r="CO146"/>
  <c r="CR146" s="1"/>
  <c r="CM114"/>
  <c r="CO114"/>
  <c r="CR114" s="1"/>
  <c r="CM82"/>
  <c r="CO82"/>
  <c r="CM32"/>
  <c r="CO32"/>
  <c r="CR32" s="1"/>
  <c r="CK32" s="1"/>
  <c r="BS32" s="1"/>
  <c r="CM139"/>
  <c r="CO139"/>
  <c r="CR139" s="1"/>
  <c r="CM107"/>
  <c r="CO107"/>
  <c r="CR107" s="1"/>
  <c r="CM75"/>
  <c r="CO75"/>
  <c r="CM160"/>
  <c r="CO160"/>
  <c r="CR160" s="1"/>
  <c r="CM144"/>
  <c r="CO144"/>
  <c r="CR144" s="1"/>
  <c r="CM128"/>
  <c r="CO128"/>
  <c r="CR128" s="1"/>
  <c r="CM112"/>
  <c r="CO112"/>
  <c r="CM96"/>
  <c r="CO96"/>
  <c r="CR96" s="1"/>
  <c r="CM80"/>
  <c r="CO80"/>
  <c r="CR80" s="1"/>
  <c r="CM60"/>
  <c r="CO60"/>
  <c r="CR60" s="1"/>
  <c r="CM172"/>
  <c r="CO172"/>
  <c r="CM157"/>
  <c r="CO157"/>
  <c r="CR157" s="1"/>
  <c r="CM141"/>
  <c r="CO141"/>
  <c r="CR141" s="1"/>
  <c r="CM125"/>
  <c r="CO125"/>
  <c r="CR125" s="1"/>
  <c r="CM109"/>
  <c r="CO109"/>
  <c r="CM93"/>
  <c r="CO93"/>
  <c r="CR93" s="1"/>
  <c r="CM77"/>
  <c r="CO77"/>
  <c r="CR77" s="1"/>
  <c r="CM53"/>
  <c r="CO53"/>
  <c r="CM86"/>
  <c r="CO86"/>
  <c r="CM150"/>
  <c r="CO150"/>
  <c r="CR150" s="1"/>
  <c r="CM159"/>
  <c r="CO159"/>
  <c r="CR159" s="1"/>
  <c r="CM111"/>
  <c r="CO111"/>
  <c r="CR111" s="1"/>
  <c r="CM158"/>
  <c r="CO158"/>
  <c r="CM110"/>
  <c r="CO110"/>
  <c r="CR110" s="1"/>
  <c r="CM28"/>
  <c r="CO28"/>
  <c r="CR28" s="1"/>
  <c r="CK28" s="1"/>
  <c r="BS28" s="1"/>
  <c r="CN26"/>
  <c r="CP26"/>
  <c r="CH36"/>
  <c r="BT35"/>
  <c r="CH76"/>
  <c r="DB76" s="1"/>
  <c r="DC76" s="1"/>
  <c r="CH116"/>
  <c r="CH155"/>
  <c r="CH156"/>
  <c r="CH138"/>
  <c r="CH108"/>
  <c r="CH74"/>
  <c r="CH60"/>
  <c r="CH45"/>
  <c r="CH29"/>
  <c r="BT28"/>
  <c r="CH42"/>
  <c r="CH62"/>
  <c r="CH81"/>
  <c r="DB81" s="1"/>
  <c r="DC81" s="1"/>
  <c r="CH102"/>
  <c r="CH121"/>
  <c r="CH141"/>
  <c r="CH161"/>
  <c r="DB161" s="1"/>
  <c r="DC161" s="1"/>
  <c r="CH168"/>
  <c r="CH153"/>
  <c r="DB153" s="1"/>
  <c r="DC153" s="1"/>
  <c r="CH134"/>
  <c r="CH119"/>
  <c r="CH105"/>
  <c r="CH86"/>
  <c r="CH70"/>
  <c r="CH56"/>
  <c r="DB56" s="1"/>
  <c r="DC56" s="1"/>
  <c r="CH41"/>
  <c r="CH46"/>
  <c r="CH75"/>
  <c r="CH95"/>
  <c r="CH120"/>
  <c r="DB120" s="1"/>
  <c r="DC120" s="1"/>
  <c r="CH140"/>
  <c r="CH159"/>
  <c r="DB159" s="1"/>
  <c r="DC159" s="1"/>
  <c r="CH39"/>
  <c r="CH83"/>
  <c r="CH122"/>
  <c r="CH163"/>
  <c r="DB163" s="1"/>
  <c r="DC163" s="1"/>
  <c r="CH58"/>
  <c r="CH98"/>
  <c r="DB98" s="1"/>
  <c r="DC98" s="1"/>
  <c r="CH137"/>
  <c r="CH27"/>
  <c r="CH69"/>
  <c r="CH109"/>
  <c r="DB109" s="1"/>
  <c r="DC109" s="1"/>
  <c r="CH149"/>
  <c r="CH157"/>
  <c r="DB157" s="1"/>
  <c r="DC157" s="1"/>
  <c r="CH65"/>
  <c r="CH47"/>
  <c r="DB47" s="1"/>
  <c r="DC47" s="1"/>
  <c r="CH87"/>
  <c r="CH126"/>
  <c r="DB126" s="1"/>
  <c r="DC126" s="1"/>
  <c r="CH166"/>
  <c r="CH146"/>
  <c r="DB146" s="1"/>
  <c r="DC146" s="1"/>
  <c r="CH115"/>
  <c r="CH82"/>
  <c r="DB82" s="1"/>
  <c r="DC82" s="1"/>
  <c r="CH52"/>
  <c r="DB52" s="1"/>
  <c r="DC52" s="1"/>
  <c r="CH37"/>
  <c r="BT36"/>
  <c r="CH30"/>
  <c r="DB30" s="1"/>
  <c r="DC30" s="1"/>
  <c r="BT29"/>
  <c r="CH50"/>
  <c r="CH80"/>
  <c r="DB80" s="1"/>
  <c r="DC80" s="1"/>
  <c r="CH100"/>
  <c r="DB100" s="1"/>
  <c r="DC100" s="1"/>
  <c r="CH125"/>
  <c r="DB125" s="1"/>
  <c r="DC125" s="1"/>
  <c r="CH145"/>
  <c r="DB145" s="1"/>
  <c r="DC145" s="1"/>
  <c r="CH165"/>
  <c r="DB165" s="1"/>
  <c r="DC165" s="1"/>
  <c r="CH68"/>
  <c r="CH107"/>
  <c r="DB107" s="1"/>
  <c r="DC107" s="1"/>
  <c r="CH38"/>
  <c r="DB38" s="1"/>
  <c r="DC38" s="1"/>
  <c r="CH79"/>
  <c r="CH118"/>
  <c r="DB118" s="1"/>
  <c r="DC118" s="1"/>
  <c r="CH162"/>
  <c r="CH32"/>
  <c r="DB32" s="1"/>
  <c r="DC32" s="1"/>
  <c r="BT31"/>
  <c r="CH167"/>
  <c r="CH28"/>
  <c r="DB28" s="1"/>
  <c r="DC28" s="1"/>
  <c r="BT27"/>
  <c r="CH66"/>
  <c r="DB66" s="1"/>
  <c r="DC66" s="1"/>
  <c r="CH106"/>
  <c r="CH147"/>
  <c r="DB147" s="1"/>
  <c r="DC147" s="1"/>
  <c r="CH164"/>
  <c r="CH131"/>
  <c r="CH101"/>
  <c r="CH67"/>
  <c r="CH53"/>
  <c r="CH92"/>
  <c r="CH133"/>
  <c r="CH174"/>
  <c r="CH148"/>
  <c r="CH31"/>
  <c r="DB31" s="1"/>
  <c r="DC31" s="1"/>
  <c r="BT30"/>
  <c r="CH51"/>
  <c r="DB51" s="1"/>
  <c r="DC51" s="1"/>
  <c r="CH71"/>
  <c r="CH91"/>
  <c r="DB91" s="1"/>
  <c r="DC91" s="1"/>
  <c r="CH111"/>
  <c r="CH132"/>
  <c r="DB132" s="1"/>
  <c r="DC132" s="1"/>
  <c r="CH151"/>
  <c r="CH171"/>
  <c r="DB171" s="1"/>
  <c r="DC171" s="1"/>
  <c r="CH160"/>
  <c r="CH142"/>
  <c r="DB142" s="1"/>
  <c r="DC142" s="1"/>
  <c r="CH127"/>
  <c r="CH112"/>
  <c r="DB112" s="1"/>
  <c r="DC112" s="1"/>
  <c r="CH97"/>
  <c r="CH78"/>
  <c r="DB78" s="1"/>
  <c r="DC78" s="1"/>
  <c r="CH64"/>
  <c r="CH49"/>
  <c r="DB49" s="1"/>
  <c r="DC49" s="1"/>
  <c r="CH33"/>
  <c r="CH35"/>
  <c r="BT34"/>
  <c r="CH55"/>
  <c r="CH85"/>
  <c r="CH110"/>
  <c r="CH130"/>
  <c r="CH150"/>
  <c r="CH170"/>
  <c r="CH63"/>
  <c r="CH103"/>
  <c r="CH143"/>
  <c r="CH34"/>
  <c r="BT33"/>
  <c r="CH77"/>
  <c r="CH117"/>
  <c r="CH158"/>
  <c r="CH48"/>
  <c r="CH89"/>
  <c r="CH129"/>
  <c r="CH173"/>
  <c r="CH54"/>
  <c r="CH73"/>
  <c r="CH43"/>
  <c r="CH84"/>
  <c r="CH57"/>
  <c r="CH96"/>
  <c r="CH136"/>
  <c r="CH172"/>
  <c r="CH123"/>
  <c r="CH93"/>
  <c r="CH40"/>
  <c r="CH61"/>
  <c r="DB61" s="1"/>
  <c r="DC61" s="1"/>
  <c r="CH90"/>
  <c r="CH114"/>
  <c r="DB114" s="1"/>
  <c r="DC114" s="1"/>
  <c r="CH135"/>
  <c r="DB135" s="1"/>
  <c r="DC135" s="1"/>
  <c r="CH154"/>
  <c r="DB154" s="1"/>
  <c r="DC154" s="1"/>
  <c r="CH72"/>
  <c r="DB72" s="1"/>
  <c r="DC72" s="1"/>
  <c r="CH113"/>
  <c r="DB113" s="1"/>
  <c r="DC113" s="1"/>
  <c r="CH152"/>
  <c r="DB152" s="1"/>
  <c r="DC152" s="1"/>
  <c r="CH44"/>
  <c r="CH88"/>
  <c r="CH128"/>
  <c r="DB128" s="1"/>
  <c r="DC128" s="1"/>
  <c r="CH169"/>
  <c r="DB169" s="1"/>
  <c r="DC169" s="1"/>
  <c r="CH59"/>
  <c r="DB59" s="1"/>
  <c r="DC59" s="1"/>
  <c r="CH99"/>
  <c r="CH139"/>
  <c r="DB139" s="1"/>
  <c r="DC139" s="1"/>
  <c r="CH94"/>
  <c r="CH124"/>
  <c r="CH144"/>
  <c r="DB144" s="1"/>
  <c r="DC144" s="1"/>
  <c r="CH104"/>
  <c r="DB104" s="1"/>
  <c r="DC104" s="1"/>
  <c r="BR26"/>
  <c r="BR76"/>
  <c r="H176" i="5"/>
  <c r="N176" s="1"/>
  <c r="CH175" i="1"/>
  <c r="DB175" s="1"/>
  <c r="BQ31"/>
  <c r="BQ38"/>
  <c r="BQ119"/>
  <c r="BQ90"/>
  <c r="BQ115"/>
  <c r="BQ164"/>
  <c r="BQ116"/>
  <c r="BQ68"/>
  <c r="BQ145"/>
  <c r="BQ97"/>
  <c r="BQ70"/>
  <c r="BQ79"/>
  <c r="BQ126"/>
  <c r="BQ27"/>
  <c r="G27" i="5"/>
  <c r="M27" s="1"/>
  <c r="P27" s="1"/>
  <c r="K27" s="1"/>
  <c r="CG26" i="1"/>
  <c r="DA26" s="1"/>
  <c r="DC26" s="1"/>
  <c r="BQ39"/>
  <c r="BQ43"/>
  <c r="BQ59"/>
  <c r="BQ34"/>
  <c r="BQ50"/>
  <c r="BQ66"/>
  <c r="BQ103"/>
  <c r="BQ167"/>
  <c r="BQ162"/>
  <c r="BQ130"/>
  <c r="BQ98"/>
  <c r="BQ64"/>
  <c r="BQ155"/>
  <c r="BQ123"/>
  <c r="BQ91"/>
  <c r="BQ49"/>
  <c r="BQ168"/>
  <c r="BQ152"/>
  <c r="BQ136"/>
  <c r="BQ120"/>
  <c r="BQ104"/>
  <c r="BQ88"/>
  <c r="BQ72"/>
  <c r="BQ44"/>
  <c r="BQ165"/>
  <c r="BQ149"/>
  <c r="BQ133"/>
  <c r="BQ117"/>
  <c r="BQ101"/>
  <c r="BQ85"/>
  <c r="BQ69"/>
  <c r="BQ37"/>
  <c r="BQ118"/>
  <c r="BQ95"/>
  <c r="BQ174"/>
  <c r="BQ94"/>
  <c r="BQ142"/>
  <c r="BQ40"/>
  <c r="BQ63"/>
  <c r="BQ41"/>
  <c r="BQ122"/>
  <c r="BQ147"/>
  <c r="BQ33"/>
  <c r="BQ148"/>
  <c r="BQ100"/>
  <c r="BQ36"/>
  <c r="BQ129"/>
  <c r="BQ81"/>
  <c r="BQ134"/>
  <c r="BQ35"/>
  <c r="BQ51"/>
  <c r="BQ67"/>
  <c r="BQ42"/>
  <c r="BQ58"/>
  <c r="BQ71"/>
  <c r="BQ135"/>
  <c r="BQ146"/>
  <c r="BQ114"/>
  <c r="BQ82"/>
  <c r="BQ32"/>
  <c r="BQ139"/>
  <c r="BQ107"/>
  <c r="BQ75"/>
  <c r="G176" i="5"/>
  <c r="M176" s="1"/>
  <c r="P176" s="1"/>
  <c r="K176" s="1"/>
  <c r="CG175" i="1"/>
  <c r="DA175" s="1"/>
  <c r="BQ160"/>
  <c r="BQ144"/>
  <c r="BQ128"/>
  <c r="BQ112"/>
  <c r="BQ96"/>
  <c r="BQ80"/>
  <c r="BQ60"/>
  <c r="BQ172"/>
  <c r="BQ157"/>
  <c r="BQ141"/>
  <c r="BQ125"/>
  <c r="BQ109"/>
  <c r="BQ93"/>
  <c r="BQ77"/>
  <c r="BQ53"/>
  <c r="BQ86"/>
  <c r="BQ150"/>
  <c r="BQ159"/>
  <c r="BQ111"/>
  <c r="BQ158"/>
  <c r="BQ110"/>
  <c r="BQ28"/>
  <c r="BQ47"/>
  <c r="BQ54"/>
  <c r="BQ154"/>
  <c r="BQ48"/>
  <c r="BQ83"/>
  <c r="BQ132"/>
  <c r="BQ84"/>
  <c r="BQ161"/>
  <c r="BQ113"/>
  <c r="BQ61"/>
  <c r="BQ127"/>
  <c r="BQ55"/>
  <c r="BQ30"/>
  <c r="BQ46"/>
  <c r="BQ62"/>
  <c r="BQ87"/>
  <c r="BQ151"/>
  <c r="BQ170"/>
  <c r="BQ138"/>
  <c r="BQ106"/>
  <c r="BQ74"/>
  <c r="BQ163"/>
  <c r="BQ131"/>
  <c r="BQ99"/>
  <c r="BQ65"/>
  <c r="BQ171"/>
  <c r="BQ156"/>
  <c r="BQ140"/>
  <c r="BQ124"/>
  <c r="BQ108"/>
  <c r="BQ92"/>
  <c r="BQ76"/>
  <c r="BQ52"/>
  <c r="BQ169"/>
  <c r="BQ153"/>
  <c r="BQ137"/>
  <c r="BQ121"/>
  <c r="BQ105"/>
  <c r="BQ89"/>
  <c r="BQ73"/>
  <c r="BQ45"/>
  <c r="BQ102"/>
  <c r="BQ166"/>
  <c r="BQ57"/>
  <c r="BQ143"/>
  <c r="BQ56"/>
  <c r="BQ173"/>
  <c r="BQ78"/>
  <c r="BQ29"/>
  <c r="BP27"/>
  <c r="CW36"/>
  <c r="AL163"/>
  <c r="AM167"/>
  <c r="G52" i="5"/>
  <c r="G43"/>
  <c r="G59"/>
  <c r="G136"/>
  <c r="H58"/>
  <c r="H97"/>
  <c r="H137"/>
  <c r="H173"/>
  <c r="H157"/>
  <c r="H124"/>
  <c r="H94"/>
  <c r="H75"/>
  <c r="H61"/>
  <c r="H46"/>
  <c r="H30"/>
  <c r="G147"/>
  <c r="G115"/>
  <c r="G83"/>
  <c r="G33"/>
  <c r="G140"/>
  <c r="G108"/>
  <c r="G76"/>
  <c r="G129"/>
  <c r="H114"/>
  <c r="G112"/>
  <c r="H89"/>
  <c r="H170"/>
  <c r="H100"/>
  <c r="H95"/>
  <c r="H125"/>
  <c r="G44"/>
  <c r="G35"/>
  <c r="G104"/>
  <c r="G168"/>
  <c r="H67"/>
  <c r="H107"/>
  <c r="H127"/>
  <c r="H167"/>
  <c r="H165"/>
  <c r="H132"/>
  <c r="H116"/>
  <c r="H83"/>
  <c r="H53"/>
  <c r="G163"/>
  <c r="G99"/>
  <c r="G124"/>
  <c r="G32"/>
  <c r="G48"/>
  <c r="G64"/>
  <c r="G39"/>
  <c r="G55"/>
  <c r="G42"/>
  <c r="G120"/>
  <c r="H32"/>
  <c r="H52"/>
  <c r="H72"/>
  <c r="H92"/>
  <c r="H112"/>
  <c r="H133"/>
  <c r="H152"/>
  <c r="H172"/>
  <c r="H161"/>
  <c r="H143"/>
  <c r="H128"/>
  <c r="H113"/>
  <c r="H98"/>
  <c r="H79"/>
  <c r="H65"/>
  <c r="H50"/>
  <c r="H34"/>
  <c r="G155"/>
  <c r="G123"/>
  <c r="G91"/>
  <c r="G49"/>
  <c r="G148"/>
  <c r="G116"/>
  <c r="G84"/>
  <c r="G34"/>
  <c r="G165"/>
  <c r="G149"/>
  <c r="G133"/>
  <c r="G117"/>
  <c r="G101"/>
  <c r="G85"/>
  <c r="G69"/>
  <c r="G37"/>
  <c r="G162"/>
  <c r="G146"/>
  <c r="G130"/>
  <c r="G114"/>
  <c r="G98"/>
  <c r="G82"/>
  <c r="G62"/>
  <c r="G71"/>
  <c r="G135"/>
  <c r="H36"/>
  <c r="H56"/>
  <c r="H86"/>
  <c r="H111"/>
  <c r="H131"/>
  <c r="H151"/>
  <c r="H171"/>
  <c r="G128"/>
  <c r="H64"/>
  <c r="H104"/>
  <c r="H144"/>
  <c r="G80"/>
  <c r="H35"/>
  <c r="H78"/>
  <c r="H118"/>
  <c r="H159"/>
  <c r="G127"/>
  <c r="H49"/>
  <c r="H90"/>
  <c r="H130"/>
  <c r="H174"/>
  <c r="H55"/>
  <c r="H74"/>
  <c r="H44"/>
  <c r="H85"/>
  <c r="G29"/>
  <c r="H129"/>
  <c r="H60"/>
  <c r="G111"/>
  <c r="H145"/>
  <c r="G30"/>
  <c r="G40"/>
  <c r="G56"/>
  <c r="G31"/>
  <c r="G47"/>
  <c r="G63"/>
  <c r="G88"/>
  <c r="G152"/>
  <c r="H43"/>
  <c r="H63"/>
  <c r="H82"/>
  <c r="H103"/>
  <c r="H122"/>
  <c r="H142"/>
  <c r="H162"/>
  <c r="H169"/>
  <c r="H154"/>
  <c r="H135"/>
  <c r="H120"/>
  <c r="H106"/>
  <c r="H87"/>
  <c r="H71"/>
  <c r="H57"/>
  <c r="H42"/>
  <c r="G171"/>
  <c r="G139"/>
  <c r="G107"/>
  <c r="G75"/>
  <c r="G164"/>
  <c r="G132"/>
  <c r="G100"/>
  <c r="G66"/>
  <c r="G172"/>
  <c r="G157"/>
  <c r="G141"/>
  <c r="G125"/>
  <c r="G109"/>
  <c r="G93"/>
  <c r="G77"/>
  <c r="G53"/>
  <c r="G170"/>
  <c r="G154"/>
  <c r="G138"/>
  <c r="G122"/>
  <c r="G106"/>
  <c r="G90"/>
  <c r="G74"/>
  <c r="G46"/>
  <c r="G103"/>
  <c r="G167"/>
  <c r="H47"/>
  <c r="H76"/>
  <c r="H96"/>
  <c r="H121"/>
  <c r="H141"/>
  <c r="H160"/>
  <c r="G58"/>
  <c r="H40"/>
  <c r="H84"/>
  <c r="H123"/>
  <c r="H164"/>
  <c r="G144"/>
  <c r="H59"/>
  <c r="H99"/>
  <c r="H138"/>
  <c r="G57"/>
  <c r="H28"/>
  <c r="H70"/>
  <c r="H110"/>
  <c r="H150"/>
  <c r="G174"/>
  <c r="H158"/>
  <c r="G79"/>
  <c r="H66"/>
  <c r="H29"/>
  <c r="G36"/>
  <c r="G68"/>
  <c r="G72"/>
  <c r="H37"/>
  <c r="H77"/>
  <c r="H117"/>
  <c r="H156"/>
  <c r="H139"/>
  <c r="H109"/>
  <c r="G161"/>
  <c r="G145"/>
  <c r="G113"/>
  <c r="G97"/>
  <c r="G81"/>
  <c r="G61"/>
  <c r="G173"/>
  <c r="G158"/>
  <c r="G142"/>
  <c r="G126"/>
  <c r="G110"/>
  <c r="G94"/>
  <c r="G78"/>
  <c r="G54"/>
  <c r="G87"/>
  <c r="G151"/>
  <c r="H41"/>
  <c r="H62"/>
  <c r="H91"/>
  <c r="H115"/>
  <c r="H136"/>
  <c r="H155"/>
  <c r="G160"/>
  <c r="H73"/>
  <c r="H153"/>
  <c r="H45"/>
  <c r="G159"/>
  <c r="H140"/>
  <c r="H105"/>
  <c r="G60"/>
  <c r="G51"/>
  <c r="G67"/>
  <c r="H48"/>
  <c r="H88"/>
  <c r="H148"/>
  <c r="H147"/>
  <c r="H102"/>
  <c r="H68"/>
  <c r="H38"/>
  <c r="G131"/>
  <c r="G65"/>
  <c r="G156"/>
  <c r="G92"/>
  <c r="G50"/>
  <c r="G169"/>
  <c r="G153"/>
  <c r="G137"/>
  <c r="G121"/>
  <c r="G105"/>
  <c r="G89"/>
  <c r="G73"/>
  <c r="G45"/>
  <c r="G166"/>
  <c r="G150"/>
  <c r="G134"/>
  <c r="G118"/>
  <c r="G102"/>
  <c r="G86"/>
  <c r="G70"/>
  <c r="G38"/>
  <c r="G119"/>
  <c r="H31"/>
  <c r="H51"/>
  <c r="H81"/>
  <c r="H101"/>
  <c r="H126"/>
  <c r="H146"/>
  <c r="H166"/>
  <c r="G96"/>
  <c r="H54"/>
  <c r="H93"/>
  <c r="H134"/>
  <c r="H175"/>
  <c r="G175"/>
  <c r="H69"/>
  <c r="H108"/>
  <c r="H149"/>
  <c r="G95"/>
  <c r="H39"/>
  <c r="H80"/>
  <c r="H119"/>
  <c r="H163"/>
  <c r="G143"/>
  <c r="H33"/>
  <c r="G41"/>
  <c r="H168"/>
  <c r="H27"/>
  <c r="G28"/>
  <c r="AM48" i="1"/>
  <c r="AM174"/>
  <c r="AL66"/>
  <c r="AM34"/>
  <c r="AL159"/>
  <c r="AL37"/>
  <c r="AL131"/>
  <c r="AM148"/>
  <c r="AM84"/>
  <c r="AM133"/>
  <c r="AV114"/>
  <c r="AS114" s="1"/>
  <c r="AV139"/>
  <c r="AS139" s="1"/>
  <c r="AV175"/>
  <c r="AQ175" s="1"/>
  <c r="AV144"/>
  <c r="AQ144" s="1"/>
  <c r="AV128"/>
  <c r="AQ128" s="1"/>
  <c r="AV59"/>
  <c r="AV50"/>
  <c r="AR50" s="1"/>
  <c r="AV66"/>
  <c r="AQ66" s="1"/>
  <c r="AV167"/>
  <c r="AQ167" s="1"/>
  <c r="AV162"/>
  <c r="AS162" s="1"/>
  <c r="AV152"/>
  <c r="AV88"/>
  <c r="AV72"/>
  <c r="AV44"/>
  <c r="AV165"/>
  <c r="AS165" s="1"/>
  <c r="AV133"/>
  <c r="AU133" s="1"/>
  <c r="AV118"/>
  <c r="AQ118" s="1"/>
  <c r="AV31"/>
  <c r="AU31" s="1"/>
  <c r="AV63"/>
  <c r="AS63" s="1"/>
  <c r="AV54"/>
  <c r="AS54" s="1"/>
  <c r="AV154"/>
  <c r="AV90"/>
  <c r="AV48"/>
  <c r="AR48" s="1"/>
  <c r="AV129"/>
  <c r="AQ129" s="1"/>
  <c r="AV135"/>
  <c r="AR135" s="1"/>
  <c r="AV39"/>
  <c r="AR39" s="1"/>
  <c r="AV55"/>
  <c r="AS55" s="1"/>
  <c r="AV46"/>
  <c r="AS46" s="1"/>
  <c r="AV62"/>
  <c r="AS62" s="1"/>
  <c r="AV151"/>
  <c r="AV170"/>
  <c r="AU170" s="1"/>
  <c r="AV163"/>
  <c r="AQ163" s="1"/>
  <c r="AV99"/>
  <c r="AV65"/>
  <c r="AU65" s="1"/>
  <c r="AV140"/>
  <c r="AU140" s="1"/>
  <c r="AV124"/>
  <c r="AV169"/>
  <c r="AV137"/>
  <c r="AR137" s="1"/>
  <c r="AV89"/>
  <c r="AV73"/>
  <c r="AV122"/>
  <c r="AU122" s="1"/>
  <c r="AV35"/>
  <c r="AS35" s="1"/>
  <c r="AV51"/>
  <c r="AQ51" s="1"/>
  <c r="AV58"/>
  <c r="AS58" s="1"/>
  <c r="AV71"/>
  <c r="AR71" s="1"/>
  <c r="AV77"/>
  <c r="AR77" s="1"/>
  <c r="AV150"/>
  <c r="AS150" s="1"/>
  <c r="AV158"/>
  <c r="AR158" s="1"/>
  <c r="AV26"/>
  <c r="AS26" s="1"/>
  <c r="AV43"/>
  <c r="AS43" s="1"/>
  <c r="AV34"/>
  <c r="AS34" s="1"/>
  <c r="AV103"/>
  <c r="AU103" s="1"/>
  <c r="AV130"/>
  <c r="AQ130" s="1"/>
  <c r="AV98"/>
  <c r="AS98" s="1"/>
  <c r="AV120"/>
  <c r="AS120" s="1"/>
  <c r="AV104"/>
  <c r="AQ104" s="1"/>
  <c r="AV149"/>
  <c r="AS149" s="1"/>
  <c r="AV117"/>
  <c r="AV85"/>
  <c r="AV69"/>
  <c r="AU69" s="1"/>
  <c r="AV94"/>
  <c r="AV32"/>
  <c r="AU32" s="1"/>
  <c r="AV107"/>
  <c r="AU107" s="1"/>
  <c r="AV30"/>
  <c r="AR30" s="1"/>
  <c r="AV92"/>
  <c r="AQ92" s="1"/>
  <c r="AV143"/>
  <c r="AV173"/>
  <c r="AV38"/>
  <c r="AS38" s="1"/>
  <c r="AV148"/>
  <c r="AR148" s="1"/>
  <c r="AV113"/>
  <c r="AV61"/>
  <c r="AV67"/>
  <c r="AR67" s="1"/>
  <c r="AV42"/>
  <c r="AQ42" s="1"/>
  <c r="AV75"/>
  <c r="AR75" s="1"/>
  <c r="AV80"/>
  <c r="AS80" s="1"/>
  <c r="AV157"/>
  <c r="AU157" s="1"/>
  <c r="AV125"/>
  <c r="AU125" s="1"/>
  <c r="AV109"/>
  <c r="AU109" s="1"/>
  <c r="AV53"/>
  <c r="AQ53" s="1"/>
  <c r="AV87"/>
  <c r="AR87" s="1"/>
  <c r="AV47"/>
  <c r="AU47" s="1"/>
  <c r="AV41"/>
  <c r="AQ41" s="1"/>
  <c r="AV119"/>
  <c r="AU119" s="1"/>
  <c r="AV83"/>
  <c r="AU83" s="1"/>
  <c r="AV100"/>
  <c r="AR100" s="1"/>
  <c r="AV84"/>
  <c r="AU84" s="1"/>
  <c r="AV68"/>
  <c r="AU68" s="1"/>
  <c r="AV145"/>
  <c r="AS145" s="1"/>
  <c r="AV79"/>
  <c r="AU79" s="1"/>
  <c r="AV64"/>
  <c r="AV155"/>
  <c r="AV123"/>
  <c r="AV91"/>
  <c r="AV49"/>
  <c r="AV168"/>
  <c r="AV136"/>
  <c r="AV101"/>
  <c r="AV37"/>
  <c r="AV95"/>
  <c r="AV174"/>
  <c r="AV142"/>
  <c r="AV40"/>
  <c r="AV138"/>
  <c r="AV106"/>
  <c r="AV74"/>
  <c r="AV131"/>
  <c r="AV171"/>
  <c r="AV156"/>
  <c r="AV108"/>
  <c r="AV76"/>
  <c r="AV52"/>
  <c r="AV153"/>
  <c r="AV121"/>
  <c r="AV105"/>
  <c r="AV45"/>
  <c r="AV102"/>
  <c r="AV166"/>
  <c r="AV57"/>
  <c r="AV56"/>
  <c r="AV78"/>
  <c r="AV146"/>
  <c r="AQ146" s="1"/>
  <c r="AV82"/>
  <c r="AS82" s="1"/>
  <c r="AV160"/>
  <c r="AS160" s="1"/>
  <c r="AV112"/>
  <c r="AS112" s="1"/>
  <c r="AV96"/>
  <c r="AV60"/>
  <c r="AV172"/>
  <c r="AV141"/>
  <c r="AR141" s="1"/>
  <c r="AV93"/>
  <c r="AV86"/>
  <c r="AQ86" s="1"/>
  <c r="AV159"/>
  <c r="AU159" s="1"/>
  <c r="AV111"/>
  <c r="AU111" s="1"/>
  <c r="AV110"/>
  <c r="AS110" s="1"/>
  <c r="AV147"/>
  <c r="AQ147" s="1"/>
  <c r="AV115"/>
  <c r="AU115" s="1"/>
  <c r="AV33"/>
  <c r="AV164"/>
  <c r="AQ164" s="1"/>
  <c r="AV132"/>
  <c r="AV116"/>
  <c r="AV36"/>
  <c r="AV161"/>
  <c r="AS161" s="1"/>
  <c r="AV97"/>
  <c r="AV81"/>
  <c r="AV70"/>
  <c r="AV134"/>
  <c r="AV127"/>
  <c r="AV126"/>
  <c r="AV28"/>
  <c r="AQ28" s="1"/>
  <c r="AV29"/>
  <c r="AV27"/>
  <c r="AM64"/>
  <c r="AL64"/>
  <c r="AL120"/>
  <c r="AM120"/>
  <c r="AM165"/>
  <c r="AL151"/>
  <c r="AM37"/>
  <c r="AL48"/>
  <c r="AL135"/>
  <c r="AM135"/>
  <c r="AL59"/>
  <c r="AL101"/>
  <c r="AM101"/>
  <c r="AL117"/>
  <c r="AM117"/>
  <c r="AM63"/>
  <c r="AM31"/>
  <c r="AL43"/>
  <c r="AM32"/>
  <c r="AL32"/>
  <c r="AM69"/>
  <c r="AM103"/>
  <c r="AL165"/>
  <c r="AM160"/>
  <c r="AL133"/>
  <c r="AL31"/>
  <c r="AL160"/>
  <c r="AM43"/>
  <c r="AL71"/>
  <c r="AL119"/>
  <c r="AM128"/>
  <c r="AM59"/>
  <c r="AL47"/>
  <c r="AM71"/>
  <c r="AL128"/>
  <c r="AL63"/>
  <c r="AM119"/>
  <c r="AM47"/>
  <c r="AL69"/>
  <c r="AM172"/>
  <c r="AL103"/>
  <c r="AM151"/>
  <c r="AL167"/>
  <c r="AL164"/>
  <c r="AM85"/>
  <c r="AM154"/>
  <c r="AM45"/>
  <c r="AM28"/>
  <c r="AM122"/>
  <c r="AM75"/>
  <c r="AM169"/>
  <c r="AM62"/>
  <c r="AL58"/>
  <c r="AL118"/>
  <c r="AL161"/>
  <c r="AL149"/>
  <c r="AM50"/>
  <c r="AL80"/>
  <c r="AL82"/>
  <c r="AM87"/>
  <c r="AL87"/>
  <c r="AL84"/>
  <c r="AM138"/>
  <c r="AL36"/>
  <c r="AL142"/>
  <c r="AM161"/>
  <c r="AM96"/>
  <c r="AL172"/>
  <c r="AL143"/>
  <c r="AL146"/>
  <c r="AL123"/>
  <c r="AL70"/>
  <c r="AL52"/>
  <c r="AM149"/>
  <c r="AM140"/>
  <c r="AM114"/>
  <c r="AM88"/>
  <c r="AM152"/>
  <c r="AL152"/>
  <c r="AM82"/>
  <c r="AL125"/>
  <c r="AM125"/>
  <c r="AM97"/>
  <c r="AL97"/>
  <c r="AM146"/>
  <c r="AL140"/>
  <c r="AM123"/>
  <c r="AM73"/>
  <c r="AL42"/>
  <c r="AM175"/>
  <c r="AM142"/>
  <c r="AL145"/>
  <c r="AM158"/>
  <c r="AM139"/>
  <c r="AM36"/>
  <c r="AL55"/>
  <c r="AL94"/>
  <c r="AL78"/>
  <c r="AM95"/>
  <c r="AL39"/>
  <c r="AM68"/>
  <c r="AL139"/>
  <c r="AL158"/>
  <c r="AM164"/>
  <c r="AL113"/>
  <c r="AM115"/>
  <c r="AM51"/>
  <c r="AL124"/>
  <c r="AM166"/>
  <c r="AM46"/>
  <c r="AM110"/>
  <c r="AM171"/>
  <c r="AL107"/>
  <c r="AM137"/>
  <c r="AL46"/>
  <c r="AM56"/>
  <c r="AL106"/>
  <c r="AM111"/>
  <c r="AL170"/>
  <c r="AL111"/>
  <c r="AL175"/>
  <c r="AM116"/>
  <c r="AL110"/>
  <c r="AL77"/>
  <c r="AL171"/>
  <c r="AM49"/>
  <c r="AM145"/>
  <c r="AL49"/>
  <c r="AM78"/>
  <c r="AM67"/>
  <c r="AL56"/>
  <c r="AM44"/>
  <c r="AL138"/>
  <c r="AL116"/>
  <c r="AM107"/>
  <c r="AL44"/>
  <c r="AM42"/>
  <c r="AM102"/>
  <c r="AM38"/>
  <c r="AL98"/>
  <c r="AM112"/>
  <c r="AL121"/>
  <c r="AM57"/>
  <c r="AM121"/>
  <c r="AM124"/>
  <c r="AL102"/>
  <c r="AL38"/>
  <c r="AM162"/>
  <c r="AM134"/>
  <c r="AM61"/>
  <c r="AM157"/>
  <c r="AM65"/>
  <c r="AM129"/>
  <c r="AL65"/>
  <c r="AL86"/>
  <c r="AM70"/>
  <c r="AL114"/>
  <c r="AL166"/>
  <c r="AM40"/>
  <c r="AL40"/>
  <c r="AL88"/>
  <c r="AL57"/>
  <c r="AL115"/>
  <c r="AM52"/>
  <c r="AL156"/>
  <c r="AL61"/>
  <c r="AL51"/>
  <c r="AL79"/>
  <c r="AL50"/>
  <c r="AL112"/>
  <c r="AL134"/>
  <c r="AL157"/>
  <c r="AM80"/>
  <c r="AM27"/>
  <c r="AL27"/>
  <c r="AM105"/>
  <c r="AL90"/>
  <c r="AL130"/>
  <c r="AL105"/>
  <c r="AM104"/>
  <c r="AL127"/>
  <c r="AL155"/>
  <c r="AM109"/>
  <c r="AM41"/>
  <c r="AM113"/>
  <c r="AM30"/>
  <c r="AL62"/>
  <c r="AL41"/>
  <c r="AM130"/>
  <c r="AM35"/>
  <c r="AL95"/>
  <c r="AM72"/>
  <c r="AM147"/>
  <c r="AL68"/>
  <c r="AL100"/>
  <c r="AL154"/>
  <c r="AL169"/>
  <c r="AL129"/>
  <c r="AM76"/>
  <c r="AM79"/>
  <c r="AL122"/>
  <c r="AM155"/>
  <c r="AM100"/>
  <c r="AL53"/>
  <c r="AL91"/>
  <c r="AL76"/>
  <c r="AL28"/>
  <c r="AL34"/>
  <c r="AM53"/>
  <c r="AM33"/>
  <c r="AM99"/>
  <c r="AM127"/>
  <c r="AM163"/>
  <c r="AM55"/>
  <c r="AL148"/>
  <c r="AM90"/>
  <c r="AM58"/>
  <c r="AL45"/>
  <c r="AM81"/>
  <c r="AL30"/>
  <c r="AL81"/>
  <c r="AM108"/>
  <c r="AL33"/>
  <c r="AM54"/>
  <c r="AM98"/>
  <c r="AL162"/>
  <c r="AM39"/>
  <c r="AM144"/>
  <c r="AL35"/>
  <c r="AL99"/>
  <c r="AL72"/>
  <c r="AL104"/>
  <c r="AM126"/>
  <c r="AM91"/>
  <c r="AL126"/>
  <c r="AL108"/>
  <c r="AL109"/>
  <c r="AL75"/>
  <c r="AM94"/>
  <c r="AM66"/>
  <c r="AL174"/>
  <c r="AM156"/>
  <c r="AL93"/>
  <c r="AL150"/>
  <c r="AL85"/>
  <c r="AL153"/>
  <c r="AL83"/>
  <c r="AL147"/>
  <c r="AM60"/>
  <c r="AM92"/>
  <c r="AL73"/>
  <c r="AM131"/>
  <c r="AM159"/>
  <c r="AL136"/>
  <c r="AL67"/>
  <c r="AM83"/>
  <c r="AM136"/>
  <c r="AL137"/>
  <c r="AM150"/>
  <c r="AL89"/>
  <c r="AL60"/>
  <c r="AM93"/>
  <c r="AL54"/>
  <c r="AL96"/>
  <c r="AL132"/>
  <c r="AM118"/>
  <c r="AL168"/>
  <c r="AL141"/>
  <c r="AM77"/>
  <c r="AM141"/>
  <c r="AM173"/>
  <c r="AM89"/>
  <c r="AM153"/>
  <c r="AM86"/>
  <c r="AL74"/>
  <c r="AL144"/>
  <c r="AM143"/>
  <c r="AM168"/>
  <c r="AM132"/>
  <c r="AM170"/>
  <c r="AL173"/>
  <c r="AL92"/>
  <c r="AM106"/>
  <c r="AM74"/>
  <c r="AM26"/>
  <c r="AL26"/>
  <c r="CS74" l="1"/>
  <c r="DC175"/>
  <c r="BR93"/>
  <c r="DB93"/>
  <c r="DC93" s="1"/>
  <c r="BR96"/>
  <c r="DB96"/>
  <c r="DC96" s="1"/>
  <c r="BR73"/>
  <c r="DB73"/>
  <c r="DC73" s="1"/>
  <c r="BR89"/>
  <c r="DB89"/>
  <c r="DC89" s="1"/>
  <c r="BR77"/>
  <c r="DB77"/>
  <c r="DC77" s="1"/>
  <c r="BR103"/>
  <c r="DB103"/>
  <c r="DC103" s="1"/>
  <c r="BR130"/>
  <c r="DB130"/>
  <c r="DC130" s="1"/>
  <c r="BR64"/>
  <c r="DB64"/>
  <c r="DC64" s="1"/>
  <c r="BR127"/>
  <c r="DB127"/>
  <c r="DC127" s="1"/>
  <c r="BR151"/>
  <c r="DB151"/>
  <c r="DC151" s="1"/>
  <c r="BR71"/>
  <c r="DB71"/>
  <c r="DC71" s="1"/>
  <c r="BR148"/>
  <c r="DB148"/>
  <c r="DC148" s="1"/>
  <c r="BR53"/>
  <c r="DB53"/>
  <c r="DC53" s="1"/>
  <c r="BR164"/>
  <c r="DB164"/>
  <c r="DC164" s="1"/>
  <c r="BR50"/>
  <c r="DB50"/>
  <c r="DC50" s="1"/>
  <c r="BR37"/>
  <c r="DB37"/>
  <c r="DC37" s="1"/>
  <c r="BR83"/>
  <c r="DB83"/>
  <c r="DC83" s="1"/>
  <c r="BR41"/>
  <c r="DB41"/>
  <c r="DC41" s="1"/>
  <c r="BR105"/>
  <c r="DB105"/>
  <c r="DC105" s="1"/>
  <c r="BR168"/>
  <c r="DB168"/>
  <c r="DC168" s="1"/>
  <c r="BR102"/>
  <c r="DB102"/>
  <c r="DC102" s="1"/>
  <c r="BR74"/>
  <c r="DB74"/>
  <c r="DC74" s="1"/>
  <c r="BR155"/>
  <c r="DB155"/>
  <c r="DC155" s="1"/>
  <c r="BR36"/>
  <c r="DB36"/>
  <c r="DC36" s="1"/>
  <c r="BR99"/>
  <c r="DB99"/>
  <c r="DC99" s="1"/>
  <c r="BR88"/>
  <c r="DB88"/>
  <c r="DC88" s="1"/>
  <c r="BR90"/>
  <c r="DB90"/>
  <c r="DC90" s="1"/>
  <c r="BR123"/>
  <c r="DB123"/>
  <c r="DC123" s="1"/>
  <c r="BR57"/>
  <c r="DB57"/>
  <c r="DC57" s="1"/>
  <c r="BR54"/>
  <c r="DB54"/>
  <c r="DC54" s="1"/>
  <c r="BR48"/>
  <c r="DB48"/>
  <c r="DC48" s="1"/>
  <c r="BR63"/>
  <c r="DB63"/>
  <c r="DC63" s="1"/>
  <c r="BR110"/>
  <c r="DB110"/>
  <c r="DC110" s="1"/>
  <c r="BR35"/>
  <c r="DB35"/>
  <c r="DC35" s="1"/>
  <c r="BR174"/>
  <c r="DB174"/>
  <c r="DC174" s="1"/>
  <c r="BR67"/>
  <c r="DB67"/>
  <c r="DC67" s="1"/>
  <c r="BR162"/>
  <c r="DB162"/>
  <c r="DC162" s="1"/>
  <c r="BR166"/>
  <c r="DB166"/>
  <c r="DC166" s="1"/>
  <c r="BR65"/>
  <c r="DB65"/>
  <c r="DC65" s="1"/>
  <c r="BR69"/>
  <c r="DB69"/>
  <c r="DC69" s="1"/>
  <c r="BR58"/>
  <c r="DB58"/>
  <c r="DC58" s="1"/>
  <c r="BR39"/>
  <c r="DB39"/>
  <c r="DC39" s="1"/>
  <c r="BR95"/>
  <c r="DB95"/>
  <c r="DC95" s="1"/>
  <c r="BR119"/>
  <c r="DB119"/>
  <c r="DC119" s="1"/>
  <c r="BR29"/>
  <c r="DB29"/>
  <c r="DC29" s="1"/>
  <c r="BR108"/>
  <c r="DB108"/>
  <c r="DC108" s="1"/>
  <c r="BR116"/>
  <c r="DB116"/>
  <c r="DC116" s="1"/>
  <c r="BR124"/>
  <c r="DB124"/>
  <c r="DC124" s="1"/>
  <c r="BR44"/>
  <c r="DB44"/>
  <c r="DC44" s="1"/>
  <c r="BR172"/>
  <c r="DB172"/>
  <c r="DC172" s="1"/>
  <c r="BR84"/>
  <c r="DB84"/>
  <c r="DC84" s="1"/>
  <c r="BR173"/>
  <c r="DB173"/>
  <c r="DC173" s="1"/>
  <c r="BR158"/>
  <c r="DB158"/>
  <c r="DC158" s="1"/>
  <c r="BR34"/>
  <c r="DB34"/>
  <c r="DC34" s="1"/>
  <c r="BR170"/>
  <c r="DB170"/>
  <c r="DC170" s="1"/>
  <c r="BR85"/>
  <c r="DB85"/>
  <c r="DC85" s="1"/>
  <c r="BR33"/>
  <c r="DB33"/>
  <c r="DC33" s="1"/>
  <c r="BR97"/>
  <c r="DB97"/>
  <c r="DC97" s="1"/>
  <c r="BR160"/>
  <c r="DB160"/>
  <c r="DC160" s="1"/>
  <c r="BR111"/>
  <c r="DB111"/>
  <c r="DC111" s="1"/>
  <c r="BR133"/>
  <c r="DB133"/>
  <c r="DC133" s="1"/>
  <c r="BR101"/>
  <c r="DB101"/>
  <c r="DC101" s="1"/>
  <c r="BR106"/>
  <c r="DB106"/>
  <c r="DC106" s="1"/>
  <c r="BR167"/>
  <c r="DB167"/>
  <c r="DC167" s="1"/>
  <c r="BR68"/>
  <c r="DB68"/>
  <c r="DC68" s="1"/>
  <c r="BR27"/>
  <c r="DB27"/>
  <c r="DC27" s="1"/>
  <c r="BR75"/>
  <c r="DB75"/>
  <c r="DC75" s="1"/>
  <c r="BR70"/>
  <c r="DB70"/>
  <c r="DC70" s="1"/>
  <c r="BR134"/>
  <c r="DB134"/>
  <c r="DC134" s="1"/>
  <c r="BR141"/>
  <c r="DB141"/>
  <c r="DC141" s="1"/>
  <c r="BR62"/>
  <c r="DB62"/>
  <c r="DC62" s="1"/>
  <c r="BR45"/>
  <c r="DB45"/>
  <c r="DC45" s="1"/>
  <c r="BR138"/>
  <c r="DB138"/>
  <c r="DC138" s="1"/>
  <c r="BR94"/>
  <c r="DB94"/>
  <c r="DC94" s="1"/>
  <c r="BR40"/>
  <c r="DB40"/>
  <c r="DC40" s="1"/>
  <c r="BR136"/>
  <c r="DB136"/>
  <c r="DC136" s="1"/>
  <c r="BR43"/>
  <c r="DB43"/>
  <c r="DC43" s="1"/>
  <c r="BR129"/>
  <c r="DB129"/>
  <c r="DC129" s="1"/>
  <c r="BR117"/>
  <c r="DB117"/>
  <c r="DC117" s="1"/>
  <c r="BR143"/>
  <c r="DB143"/>
  <c r="DC143" s="1"/>
  <c r="BR150"/>
  <c r="DB150"/>
  <c r="DC150" s="1"/>
  <c r="BR55"/>
  <c r="DB55"/>
  <c r="DC55" s="1"/>
  <c r="BR92"/>
  <c r="DB92"/>
  <c r="DC92" s="1"/>
  <c r="BR131"/>
  <c r="DB131"/>
  <c r="DC131" s="1"/>
  <c r="BR79"/>
  <c r="DB79"/>
  <c r="DC79" s="1"/>
  <c r="BR115"/>
  <c r="DB115"/>
  <c r="DC115" s="1"/>
  <c r="BR87"/>
  <c r="DB87"/>
  <c r="DC87" s="1"/>
  <c r="BR149"/>
  <c r="DB149"/>
  <c r="DC149" s="1"/>
  <c r="BR137"/>
  <c r="DB137"/>
  <c r="DC137" s="1"/>
  <c r="BR122"/>
  <c r="DB122"/>
  <c r="DC122" s="1"/>
  <c r="BR140"/>
  <c r="DB140"/>
  <c r="DC140" s="1"/>
  <c r="BR46"/>
  <c r="DB46"/>
  <c r="DC46" s="1"/>
  <c r="BR86"/>
  <c r="DB86"/>
  <c r="DC86" s="1"/>
  <c r="BR121"/>
  <c r="DB121"/>
  <c r="DC121" s="1"/>
  <c r="BR42"/>
  <c r="DB42"/>
  <c r="DC42" s="1"/>
  <c r="BR60"/>
  <c r="DB60"/>
  <c r="DC60" s="1"/>
  <c r="BR156"/>
  <c r="DB156"/>
  <c r="DC156" s="1"/>
  <c r="CS168"/>
  <c r="CS69"/>
  <c r="CS164"/>
  <c r="CS96"/>
  <c r="CS153"/>
  <c r="CS113"/>
  <c r="CS171"/>
  <c r="CS35"/>
  <c r="CS166"/>
  <c r="CS157"/>
  <c r="CS117"/>
  <c r="CS160"/>
  <c r="CS116"/>
  <c r="CS162"/>
  <c r="CS92"/>
  <c r="CS151"/>
  <c r="CS88"/>
  <c r="CS111"/>
  <c r="CS58"/>
  <c r="CS48"/>
  <c r="CS173"/>
  <c r="CS156"/>
  <c r="CS161"/>
  <c r="CS93"/>
  <c r="CS114"/>
  <c r="CS27"/>
  <c r="CS126"/>
  <c r="CS63"/>
  <c r="CS89"/>
  <c r="CS30"/>
  <c r="CS154"/>
  <c r="CS123"/>
  <c r="CS118"/>
  <c r="CS91"/>
  <c r="CS65"/>
  <c r="CS70"/>
  <c r="CS40"/>
  <c r="CS50"/>
  <c r="CS110"/>
  <c r="CS125"/>
  <c r="CS128"/>
  <c r="CS139"/>
  <c r="CS32"/>
  <c r="CS67"/>
  <c r="CS134"/>
  <c r="CS33"/>
  <c r="CS142"/>
  <c r="CS133"/>
  <c r="CS104"/>
  <c r="CS66"/>
  <c r="CS45"/>
  <c r="CS52"/>
  <c r="CS138"/>
  <c r="CS39"/>
  <c r="CS100"/>
  <c r="CS38"/>
  <c r="CS37"/>
  <c r="CS130"/>
  <c r="CS150"/>
  <c r="CS60"/>
  <c r="CS107"/>
  <c r="CS135"/>
  <c r="CS36"/>
  <c r="CS119"/>
  <c r="CS143"/>
  <c r="CS121"/>
  <c r="CS124"/>
  <c r="CS131"/>
  <c r="CS62"/>
  <c r="CS97"/>
  <c r="CS147"/>
  <c r="CS95"/>
  <c r="CS152"/>
  <c r="CN118"/>
  <c r="CX118" s="1"/>
  <c r="DD118" s="1"/>
  <c r="CP118"/>
  <c r="BR118"/>
  <c r="CN100"/>
  <c r="CX100" s="1"/>
  <c r="DD100" s="1"/>
  <c r="CP100"/>
  <c r="CN56"/>
  <c r="CX56" s="1"/>
  <c r="DD56" s="1"/>
  <c r="CP56"/>
  <c r="BR56"/>
  <c r="CN153"/>
  <c r="CX153" s="1"/>
  <c r="DD153" s="1"/>
  <c r="CP153"/>
  <c r="BR153"/>
  <c r="CN81"/>
  <c r="CX81" s="1"/>
  <c r="DD81" s="1"/>
  <c r="CP81"/>
  <c r="BR81"/>
  <c r="CR57"/>
  <c r="CS57"/>
  <c r="CR137"/>
  <c r="CS137"/>
  <c r="CN144"/>
  <c r="CX144" s="1"/>
  <c r="DD144" s="1"/>
  <c r="CP144"/>
  <c r="CN169"/>
  <c r="CX169" s="1"/>
  <c r="DD169" s="1"/>
  <c r="CP169"/>
  <c r="CN72"/>
  <c r="CX72" s="1"/>
  <c r="DD72" s="1"/>
  <c r="CP72"/>
  <c r="CN40"/>
  <c r="CX40" s="1"/>
  <c r="CP40"/>
  <c r="CN78"/>
  <c r="CX78" s="1"/>
  <c r="DD78" s="1"/>
  <c r="CP78"/>
  <c r="BR78"/>
  <c r="CN171"/>
  <c r="CX171" s="1"/>
  <c r="DD171" s="1"/>
  <c r="CP171"/>
  <c r="BR171"/>
  <c r="CN51"/>
  <c r="CX51" s="1"/>
  <c r="DD51" s="1"/>
  <c r="CP51"/>
  <c r="BR51"/>
  <c r="CN147"/>
  <c r="CX147" s="1"/>
  <c r="DD147" s="1"/>
  <c r="CP147"/>
  <c r="CN82"/>
  <c r="CX82" s="1"/>
  <c r="DD82" s="1"/>
  <c r="CP82"/>
  <c r="BR82"/>
  <c r="CN126"/>
  <c r="CX126" s="1"/>
  <c r="DD126" s="1"/>
  <c r="CP126"/>
  <c r="BR126"/>
  <c r="CN157"/>
  <c r="CX157" s="1"/>
  <c r="DD157" s="1"/>
  <c r="CP157"/>
  <c r="BR157"/>
  <c r="CN27"/>
  <c r="CX27" s="1"/>
  <c r="CU27" s="1"/>
  <c r="CP27"/>
  <c r="CN163"/>
  <c r="CX163" s="1"/>
  <c r="DD163" s="1"/>
  <c r="CP163"/>
  <c r="BR163"/>
  <c r="CN120"/>
  <c r="CX120" s="1"/>
  <c r="DD120" s="1"/>
  <c r="CP120"/>
  <c r="BR120"/>
  <c r="CR109"/>
  <c r="CS109"/>
  <c r="CR112"/>
  <c r="CS112"/>
  <c r="CR148"/>
  <c r="CS148"/>
  <c r="CR31"/>
  <c r="CK31" s="1"/>
  <c r="BS31" s="1"/>
  <c r="CS31"/>
  <c r="CR167"/>
  <c r="CS167"/>
  <c r="CM175"/>
  <c r="CO175"/>
  <c r="CR175" s="1"/>
  <c r="BR169"/>
  <c r="BR72"/>
  <c r="BR147"/>
  <c r="CN104"/>
  <c r="CX104" s="1"/>
  <c r="DD104" s="1"/>
  <c r="CP104"/>
  <c r="BR104"/>
  <c r="CN124"/>
  <c r="CX124" s="1"/>
  <c r="CP124"/>
  <c r="CN139"/>
  <c r="CX139" s="1"/>
  <c r="DD139" s="1"/>
  <c r="CP139"/>
  <c r="BR139"/>
  <c r="CN59"/>
  <c r="CX59" s="1"/>
  <c r="DD59" s="1"/>
  <c r="CP59"/>
  <c r="CN128"/>
  <c r="CX128" s="1"/>
  <c r="DD128" s="1"/>
  <c r="CP128"/>
  <c r="BR128"/>
  <c r="CN44"/>
  <c r="CX44" s="1"/>
  <c r="CP44"/>
  <c r="CN113"/>
  <c r="CX113" s="1"/>
  <c r="DD113" s="1"/>
  <c r="CP113"/>
  <c r="BR113"/>
  <c r="CN154"/>
  <c r="CX154" s="1"/>
  <c r="DD154" s="1"/>
  <c r="CP154"/>
  <c r="BR154"/>
  <c r="CN114"/>
  <c r="CX114" s="1"/>
  <c r="DD114" s="1"/>
  <c r="CP114"/>
  <c r="BR114"/>
  <c r="CN61"/>
  <c r="CX61" s="1"/>
  <c r="DD61" s="1"/>
  <c r="CP61"/>
  <c r="BR61"/>
  <c r="CN33"/>
  <c r="CX33" s="1"/>
  <c r="CU33" s="1"/>
  <c r="CP33"/>
  <c r="CN64"/>
  <c r="CX64" s="1"/>
  <c r="CP64"/>
  <c r="CN97"/>
  <c r="CX97" s="1"/>
  <c r="CP97"/>
  <c r="CN127"/>
  <c r="CX127" s="1"/>
  <c r="CP127"/>
  <c r="CN160"/>
  <c r="CX160" s="1"/>
  <c r="CP160"/>
  <c r="CN151"/>
  <c r="CX151" s="1"/>
  <c r="CP151"/>
  <c r="CN111"/>
  <c r="CX111" s="1"/>
  <c r="CP111"/>
  <c r="CN71"/>
  <c r="CX71" s="1"/>
  <c r="CP71"/>
  <c r="CN31"/>
  <c r="CX31" s="1"/>
  <c r="DD31" s="1"/>
  <c r="CP31"/>
  <c r="BR31"/>
  <c r="CN101"/>
  <c r="CX101" s="1"/>
  <c r="CP101"/>
  <c r="CN164"/>
  <c r="CX164" s="1"/>
  <c r="CP164"/>
  <c r="CN106"/>
  <c r="CX106" s="1"/>
  <c r="CP106"/>
  <c r="CR172"/>
  <c r="CS172"/>
  <c r="CR75"/>
  <c r="CS75"/>
  <c r="CR145"/>
  <c r="CS145"/>
  <c r="CR122"/>
  <c r="CS122"/>
  <c r="CR99"/>
  <c r="CS99"/>
  <c r="CR87"/>
  <c r="CS87"/>
  <c r="CR61"/>
  <c r="CS61"/>
  <c r="CR83"/>
  <c r="CS83"/>
  <c r="CR174"/>
  <c r="CS174"/>
  <c r="CR120"/>
  <c r="CS120"/>
  <c r="CR59"/>
  <c r="CS59"/>
  <c r="CN175"/>
  <c r="CP175"/>
  <c r="CN32"/>
  <c r="CX32" s="1"/>
  <c r="CU32" s="1"/>
  <c r="CP32"/>
  <c r="BR32"/>
  <c r="CN68"/>
  <c r="CX68" s="1"/>
  <c r="CP68"/>
  <c r="CN50"/>
  <c r="CX50" s="1"/>
  <c r="CP50"/>
  <c r="CN119"/>
  <c r="CX119" s="1"/>
  <c r="CP119"/>
  <c r="CN121"/>
  <c r="CX121" s="1"/>
  <c r="CP121"/>
  <c r="CN94"/>
  <c r="CX94" s="1"/>
  <c r="CP94"/>
  <c r="CN88"/>
  <c r="CX88" s="1"/>
  <c r="CP88"/>
  <c r="CN135"/>
  <c r="CX135" s="1"/>
  <c r="DD135" s="1"/>
  <c r="CP135"/>
  <c r="CN112"/>
  <c r="CX112" s="1"/>
  <c r="DD112" s="1"/>
  <c r="CP112"/>
  <c r="BR112"/>
  <c r="CN132"/>
  <c r="CX132" s="1"/>
  <c r="DD132" s="1"/>
  <c r="CP132"/>
  <c r="BR132"/>
  <c r="CN67"/>
  <c r="CX67" s="1"/>
  <c r="CP67"/>
  <c r="CN37"/>
  <c r="CX37" s="1"/>
  <c r="CP37"/>
  <c r="CN159"/>
  <c r="CX159" s="1"/>
  <c r="DD159" s="1"/>
  <c r="CP159"/>
  <c r="BR159"/>
  <c r="CN28"/>
  <c r="CX28" s="1"/>
  <c r="CU28" s="1"/>
  <c r="CP28"/>
  <c r="BR28"/>
  <c r="CN38"/>
  <c r="CX38" s="1"/>
  <c r="DD38" s="1"/>
  <c r="CP38"/>
  <c r="BR38"/>
  <c r="CN145"/>
  <c r="CX145" s="1"/>
  <c r="DD145" s="1"/>
  <c r="CP145"/>
  <c r="CN86"/>
  <c r="CX86" s="1"/>
  <c r="CP86"/>
  <c r="CN161"/>
  <c r="CX161" s="1"/>
  <c r="DD161" s="1"/>
  <c r="CP161"/>
  <c r="CN42"/>
  <c r="CX42" s="1"/>
  <c r="CP42"/>
  <c r="CR86"/>
  <c r="CS86"/>
  <c r="CR71"/>
  <c r="CS71"/>
  <c r="CR140"/>
  <c r="CS140"/>
  <c r="CR149"/>
  <c r="CS149"/>
  <c r="BR145"/>
  <c r="CN99"/>
  <c r="CX99" s="1"/>
  <c r="CP99"/>
  <c r="CN152"/>
  <c r="CX152" s="1"/>
  <c r="DD152" s="1"/>
  <c r="CP152"/>
  <c r="CN90"/>
  <c r="CX90" s="1"/>
  <c r="CP90"/>
  <c r="CN49"/>
  <c r="CX49" s="1"/>
  <c r="DD49" s="1"/>
  <c r="CP49"/>
  <c r="BR49"/>
  <c r="CN142"/>
  <c r="CX142" s="1"/>
  <c r="DD142" s="1"/>
  <c r="CP142"/>
  <c r="BR142"/>
  <c r="CN91"/>
  <c r="CX91" s="1"/>
  <c r="DD91" s="1"/>
  <c r="CP91"/>
  <c r="BR91"/>
  <c r="CN131"/>
  <c r="CX131" s="1"/>
  <c r="CP131"/>
  <c r="CN66"/>
  <c r="CX66" s="1"/>
  <c r="DD66" s="1"/>
  <c r="CP66"/>
  <c r="CN146"/>
  <c r="CX146" s="1"/>
  <c r="DD146" s="1"/>
  <c r="CP146"/>
  <c r="BR146"/>
  <c r="CN47"/>
  <c r="CX47" s="1"/>
  <c r="DD47" s="1"/>
  <c r="CP47"/>
  <c r="BR47"/>
  <c r="CN109"/>
  <c r="CX109" s="1"/>
  <c r="DD109" s="1"/>
  <c r="CP109"/>
  <c r="BR109"/>
  <c r="CN98"/>
  <c r="CX98" s="1"/>
  <c r="DD98" s="1"/>
  <c r="CP98"/>
  <c r="BR98"/>
  <c r="CN83"/>
  <c r="CX83" s="1"/>
  <c r="CP83"/>
  <c r="CN75"/>
  <c r="CX75" s="1"/>
  <c r="CP75"/>
  <c r="CR127"/>
  <c r="CS127"/>
  <c r="CR72"/>
  <c r="CS72"/>
  <c r="CR106"/>
  <c r="CS106"/>
  <c r="CR55"/>
  <c r="CS55"/>
  <c r="CR68"/>
  <c r="CS68"/>
  <c r="CR41"/>
  <c r="CS41"/>
  <c r="CR64"/>
  <c r="CS64"/>
  <c r="CR43"/>
  <c r="CS43"/>
  <c r="BR144"/>
  <c r="BR59"/>
  <c r="BR152"/>
  <c r="BR135"/>
  <c r="BR100"/>
  <c r="BR66"/>
  <c r="BR161"/>
  <c r="CN167"/>
  <c r="CX167" s="1"/>
  <c r="CP167"/>
  <c r="CN162"/>
  <c r="CX162" s="1"/>
  <c r="CP162"/>
  <c r="CN79"/>
  <c r="CX79" s="1"/>
  <c r="CP79"/>
  <c r="CN107"/>
  <c r="CX107" s="1"/>
  <c r="DD107" s="1"/>
  <c r="CP107"/>
  <c r="BR107"/>
  <c r="CN165"/>
  <c r="CX165" s="1"/>
  <c r="DD165" s="1"/>
  <c r="CP165"/>
  <c r="BR165"/>
  <c r="CN125"/>
  <c r="CX125" s="1"/>
  <c r="DD125" s="1"/>
  <c r="CP125"/>
  <c r="BR125"/>
  <c r="CN80"/>
  <c r="CX80" s="1"/>
  <c r="DD80" s="1"/>
  <c r="CP80"/>
  <c r="BR80"/>
  <c r="CR158"/>
  <c r="CS158"/>
  <c r="CR53"/>
  <c r="CS53"/>
  <c r="CR82"/>
  <c r="CS82"/>
  <c r="CR51"/>
  <c r="CS51"/>
  <c r="CR101"/>
  <c r="CS101"/>
  <c r="CR155"/>
  <c r="CS155"/>
  <c r="CR78"/>
  <c r="CS78"/>
  <c r="CR73"/>
  <c r="CS73"/>
  <c r="CR76"/>
  <c r="CS76"/>
  <c r="CN30"/>
  <c r="CX30" s="1"/>
  <c r="CU30" s="1"/>
  <c r="CP30"/>
  <c r="CN52"/>
  <c r="CX52" s="1"/>
  <c r="DD52" s="1"/>
  <c r="CP52"/>
  <c r="CN115"/>
  <c r="CX115" s="1"/>
  <c r="CP115"/>
  <c r="CN166"/>
  <c r="CX166" s="1"/>
  <c r="CP166"/>
  <c r="CN87"/>
  <c r="CX87" s="1"/>
  <c r="CP87"/>
  <c r="CN65"/>
  <c r="CX65" s="1"/>
  <c r="CP65"/>
  <c r="CN149"/>
  <c r="CX149" s="1"/>
  <c r="CP149"/>
  <c r="CN69"/>
  <c r="CX69" s="1"/>
  <c r="CP69"/>
  <c r="CN137"/>
  <c r="CX137" s="1"/>
  <c r="CP137"/>
  <c r="CN58"/>
  <c r="CX58" s="1"/>
  <c r="CP58"/>
  <c r="CN122"/>
  <c r="CX122" s="1"/>
  <c r="CP122"/>
  <c r="CN39"/>
  <c r="CX39" s="1"/>
  <c r="CP39"/>
  <c r="CN140"/>
  <c r="CX140" s="1"/>
  <c r="CP140"/>
  <c r="CN95"/>
  <c r="CX95" s="1"/>
  <c r="CP95"/>
  <c r="CN46"/>
  <c r="CX46" s="1"/>
  <c r="CP46"/>
  <c r="CN41"/>
  <c r="CX41" s="1"/>
  <c r="CP41"/>
  <c r="CN70"/>
  <c r="CX70" s="1"/>
  <c r="CP70"/>
  <c r="CN105"/>
  <c r="CX105" s="1"/>
  <c r="CP105"/>
  <c r="CN134"/>
  <c r="CX134" s="1"/>
  <c r="CP134"/>
  <c r="CN168"/>
  <c r="CX168" s="1"/>
  <c r="CP168"/>
  <c r="CN141"/>
  <c r="CX141" s="1"/>
  <c r="CP141"/>
  <c r="CN102"/>
  <c r="CX102" s="1"/>
  <c r="CP102"/>
  <c r="CN62"/>
  <c r="CX62" s="1"/>
  <c r="CP62"/>
  <c r="BR30"/>
  <c r="CN93"/>
  <c r="CX93" s="1"/>
  <c r="CP93"/>
  <c r="CN172"/>
  <c r="CX172" s="1"/>
  <c r="CP172"/>
  <c r="CN96"/>
  <c r="CX96" s="1"/>
  <c r="CP96"/>
  <c r="CN43"/>
  <c r="CX43" s="1"/>
  <c r="CP43"/>
  <c r="CN54"/>
  <c r="CX54" s="1"/>
  <c r="CP54"/>
  <c r="CN129"/>
  <c r="CX129" s="1"/>
  <c r="CP129"/>
  <c r="CN48"/>
  <c r="CX48" s="1"/>
  <c r="CP48"/>
  <c r="CN117"/>
  <c r="CX117" s="1"/>
  <c r="CP117"/>
  <c r="CN34"/>
  <c r="CX34" s="1"/>
  <c r="CU34" s="1"/>
  <c r="CP34"/>
  <c r="CN103"/>
  <c r="CX103" s="1"/>
  <c r="CP103"/>
  <c r="CN170"/>
  <c r="CX170" s="1"/>
  <c r="CP170"/>
  <c r="CN130"/>
  <c r="CX130" s="1"/>
  <c r="CP130"/>
  <c r="CN85"/>
  <c r="CX85" s="1"/>
  <c r="CP85"/>
  <c r="CN35"/>
  <c r="CX35" s="1"/>
  <c r="CU35" s="1"/>
  <c r="CP35"/>
  <c r="CN174"/>
  <c r="CX174" s="1"/>
  <c r="CP174"/>
  <c r="CN92"/>
  <c r="CX92" s="1"/>
  <c r="CP92"/>
  <c r="CN29"/>
  <c r="CX29" s="1"/>
  <c r="CU29" s="1"/>
  <c r="CP29"/>
  <c r="CN60"/>
  <c r="CX60" s="1"/>
  <c r="CP60"/>
  <c r="CN108"/>
  <c r="CX108" s="1"/>
  <c r="CP108"/>
  <c r="CN156"/>
  <c r="CX156" s="1"/>
  <c r="CP156"/>
  <c r="CN116"/>
  <c r="CX116" s="1"/>
  <c r="CP116"/>
  <c r="CN36"/>
  <c r="CX36" s="1"/>
  <c r="CU36" s="1"/>
  <c r="CP36"/>
  <c r="CS28"/>
  <c r="CS159"/>
  <c r="CS77"/>
  <c r="CS141"/>
  <c r="CS80"/>
  <c r="CS144"/>
  <c r="CS146"/>
  <c r="CS42"/>
  <c r="CS81"/>
  <c r="CS84"/>
  <c r="CS115"/>
  <c r="CS54"/>
  <c r="CS94"/>
  <c r="CS136"/>
  <c r="CS98"/>
  <c r="CS34"/>
  <c r="CS56"/>
  <c r="CS102"/>
  <c r="CS105"/>
  <c r="CS169"/>
  <c r="CS108"/>
  <c r="CS163"/>
  <c r="CS170"/>
  <c r="CS46"/>
  <c r="CS79"/>
  <c r="CS129"/>
  <c r="CS132"/>
  <c r="CS90"/>
  <c r="CS47"/>
  <c r="CS44"/>
  <c r="CS49"/>
  <c r="CS103"/>
  <c r="BR52"/>
  <c r="CN123"/>
  <c r="CX123" s="1"/>
  <c r="CP123"/>
  <c r="CN136"/>
  <c r="CX136" s="1"/>
  <c r="CP136"/>
  <c r="CN57"/>
  <c r="CX57" s="1"/>
  <c r="CP57"/>
  <c r="CN84"/>
  <c r="CX84" s="1"/>
  <c r="CP84"/>
  <c r="CN73"/>
  <c r="CX73" s="1"/>
  <c r="CP73"/>
  <c r="CN173"/>
  <c r="CX173" s="1"/>
  <c r="CP173"/>
  <c r="CN89"/>
  <c r="CX89" s="1"/>
  <c r="CP89"/>
  <c r="CN158"/>
  <c r="CX158" s="1"/>
  <c r="CP158"/>
  <c r="CN77"/>
  <c r="CX77" s="1"/>
  <c r="CP77"/>
  <c r="CN143"/>
  <c r="CX143" s="1"/>
  <c r="CP143"/>
  <c r="CN63"/>
  <c r="CX63" s="1"/>
  <c r="CP63"/>
  <c r="CN150"/>
  <c r="CX150" s="1"/>
  <c r="CP150"/>
  <c r="CN110"/>
  <c r="CX110" s="1"/>
  <c r="CP110"/>
  <c r="CN55"/>
  <c r="CX55" s="1"/>
  <c r="CP55"/>
  <c r="CN148"/>
  <c r="CX148" s="1"/>
  <c r="CP148"/>
  <c r="CN133"/>
  <c r="CX133" s="1"/>
  <c r="CP133"/>
  <c r="CN53"/>
  <c r="CX53" s="1"/>
  <c r="CP53"/>
  <c r="CN45"/>
  <c r="CX45" s="1"/>
  <c r="CP45"/>
  <c r="CN74"/>
  <c r="CX74" s="1"/>
  <c r="CP74"/>
  <c r="CN138"/>
  <c r="CX138" s="1"/>
  <c r="CP138"/>
  <c r="CN155"/>
  <c r="CX155" s="1"/>
  <c r="CP155"/>
  <c r="CN76"/>
  <c r="CX76" s="1"/>
  <c r="DD76" s="1"/>
  <c r="CP76"/>
  <c r="CS165"/>
  <c r="CS29"/>
  <c r="CS85"/>
  <c r="CM26"/>
  <c r="CX26" s="1"/>
  <c r="CO26"/>
  <c r="CR26" s="1"/>
  <c r="CK26" s="1"/>
  <c r="BT32"/>
  <c r="BS33"/>
  <c r="Q176" i="5"/>
  <c r="L176" s="1"/>
  <c r="S176" s="1"/>
  <c r="BR175" i="1"/>
  <c r="BS29"/>
  <c r="BQ175"/>
  <c r="BQ26"/>
  <c r="BT26"/>
  <c r="BS30"/>
  <c r="BS27"/>
  <c r="BS36"/>
  <c r="CW37"/>
  <c r="BT37"/>
  <c r="CK37"/>
  <c r="N39" i="5"/>
  <c r="Q39" s="1"/>
  <c r="L39" s="1"/>
  <c r="N146"/>
  <c r="Q146" s="1"/>
  <c r="L146" s="1"/>
  <c r="N91"/>
  <c r="Q91" s="1"/>
  <c r="L91" s="1"/>
  <c r="N139"/>
  <c r="Q139" s="1"/>
  <c r="L139" s="1"/>
  <c r="N37"/>
  <c r="Q37" s="1"/>
  <c r="L37" s="1"/>
  <c r="N29"/>
  <c r="Q29" s="1"/>
  <c r="L29" s="1"/>
  <c r="N28"/>
  <c r="Q28" s="1"/>
  <c r="L28" s="1"/>
  <c r="N59"/>
  <c r="Q59" s="1"/>
  <c r="L59" s="1"/>
  <c r="N84"/>
  <c r="Q84" s="1"/>
  <c r="L84" s="1"/>
  <c r="N141"/>
  <c r="Q141" s="1"/>
  <c r="L141" s="1"/>
  <c r="N47"/>
  <c r="Q47" s="1"/>
  <c r="L47" s="1"/>
  <c r="N57"/>
  <c r="Q57" s="1"/>
  <c r="L57" s="1"/>
  <c r="N120"/>
  <c r="Q120" s="1"/>
  <c r="L120" s="1"/>
  <c r="N162"/>
  <c r="Q162" s="1"/>
  <c r="L162" s="1"/>
  <c r="N82"/>
  <c r="Q82" s="1"/>
  <c r="L82" s="1"/>
  <c r="N85"/>
  <c r="Q85" s="1"/>
  <c r="L85" s="1"/>
  <c r="N174"/>
  <c r="Q174" s="1"/>
  <c r="L174" s="1"/>
  <c r="N35"/>
  <c r="Q35" s="1"/>
  <c r="L35" s="1"/>
  <c r="N64"/>
  <c r="Q64" s="1"/>
  <c r="L64" s="1"/>
  <c r="N131"/>
  <c r="Q131" s="1"/>
  <c r="L131" s="1"/>
  <c r="N36"/>
  <c r="Q36" s="1"/>
  <c r="L36" s="1"/>
  <c r="N65"/>
  <c r="Q65" s="1"/>
  <c r="L65" s="1"/>
  <c r="N128"/>
  <c r="N152"/>
  <c r="Q152" s="1"/>
  <c r="L152" s="1"/>
  <c r="N72"/>
  <c r="Q72" s="1"/>
  <c r="L72" s="1"/>
  <c r="N132"/>
  <c r="Q132" s="1"/>
  <c r="L132" s="1"/>
  <c r="N107"/>
  <c r="Q107" s="1"/>
  <c r="L107" s="1"/>
  <c r="N100"/>
  <c r="Q100" s="1"/>
  <c r="L100" s="1"/>
  <c r="N114"/>
  <c r="Q114" s="1"/>
  <c r="L114" s="1"/>
  <c r="N75"/>
  <c r="Q75" s="1"/>
  <c r="L75" s="1"/>
  <c r="N173"/>
  <c r="N168"/>
  <c r="Q168" s="1"/>
  <c r="L168" s="1"/>
  <c r="N163"/>
  <c r="Q163" s="1"/>
  <c r="L163" s="1"/>
  <c r="N54"/>
  <c r="Q54" s="1"/>
  <c r="L54" s="1"/>
  <c r="N126"/>
  <c r="Q126" s="1"/>
  <c r="L126" s="1"/>
  <c r="N31"/>
  <c r="Q31" s="1"/>
  <c r="L31" s="1"/>
  <c r="N68"/>
  <c r="Q68" s="1"/>
  <c r="L68" s="1"/>
  <c r="N88"/>
  <c r="Q88" s="1"/>
  <c r="L88" s="1"/>
  <c r="N45"/>
  <c r="Q45" s="1"/>
  <c r="L45" s="1"/>
  <c r="N155"/>
  <c r="Q155" s="1"/>
  <c r="L155" s="1"/>
  <c r="N62"/>
  <c r="Q62" s="1"/>
  <c r="L62" s="1"/>
  <c r="N156"/>
  <c r="Q156" s="1"/>
  <c r="L156" s="1"/>
  <c r="N66"/>
  <c r="Q66" s="1"/>
  <c r="L66" s="1"/>
  <c r="N150"/>
  <c r="Q150" s="1"/>
  <c r="L150" s="1"/>
  <c r="N40"/>
  <c r="Q40" s="1"/>
  <c r="L40" s="1"/>
  <c r="N121"/>
  <c r="Q121" s="1"/>
  <c r="L121" s="1"/>
  <c r="N71"/>
  <c r="Q71" s="1"/>
  <c r="L71" s="1"/>
  <c r="N135"/>
  <c r="Q135" s="1"/>
  <c r="L135" s="1"/>
  <c r="N142"/>
  <c r="Q142" s="1"/>
  <c r="L142" s="1"/>
  <c r="N63"/>
  <c r="Q63" s="1"/>
  <c r="L63" s="1"/>
  <c r="N60"/>
  <c r="Q60" s="1"/>
  <c r="L60" s="1"/>
  <c r="N44"/>
  <c r="Q44" s="1"/>
  <c r="L44" s="1"/>
  <c r="N130"/>
  <c r="Q130" s="1"/>
  <c r="L130" s="1"/>
  <c r="N159"/>
  <c r="Q159" s="1"/>
  <c r="L159" s="1"/>
  <c r="N111"/>
  <c r="Q111" s="1"/>
  <c r="L111" s="1"/>
  <c r="N79"/>
  <c r="Q79" s="1"/>
  <c r="L79" s="1"/>
  <c r="N143"/>
  <c r="Q143" s="1"/>
  <c r="L143" s="1"/>
  <c r="N133"/>
  <c r="Q133" s="1"/>
  <c r="L133" s="1"/>
  <c r="N52"/>
  <c r="Q52" s="1"/>
  <c r="L52" s="1"/>
  <c r="N53"/>
  <c r="Q53" s="1"/>
  <c r="L53" s="1"/>
  <c r="N165"/>
  <c r="Q165" s="1"/>
  <c r="L165" s="1"/>
  <c r="N67"/>
  <c r="Q67" s="1"/>
  <c r="L67" s="1"/>
  <c r="N170"/>
  <c r="Q170" s="1"/>
  <c r="L170" s="1"/>
  <c r="N30"/>
  <c r="Q30" s="1"/>
  <c r="L30" s="1"/>
  <c r="N94"/>
  <c r="Q94" s="1"/>
  <c r="L94" s="1"/>
  <c r="N137"/>
  <c r="Q137" s="1"/>
  <c r="L137" s="1"/>
  <c r="N27"/>
  <c r="Q27" s="1"/>
  <c r="L27" s="1"/>
  <c r="S27" s="1"/>
  <c r="N69"/>
  <c r="Q69" s="1"/>
  <c r="L69" s="1"/>
  <c r="N51"/>
  <c r="Q51" s="1"/>
  <c r="L51" s="1"/>
  <c r="N38"/>
  <c r="Q38" s="1"/>
  <c r="L38" s="1"/>
  <c r="N119"/>
  <c r="Q119" s="1"/>
  <c r="L119" s="1"/>
  <c r="N175"/>
  <c r="Q175" s="1"/>
  <c r="L175" s="1"/>
  <c r="N101"/>
  <c r="Q101" s="1"/>
  <c r="L101" s="1"/>
  <c r="N48"/>
  <c r="Q48" s="1"/>
  <c r="L48" s="1"/>
  <c r="N153"/>
  <c r="Q153" s="1"/>
  <c r="L153" s="1"/>
  <c r="N117"/>
  <c r="Q117" s="1"/>
  <c r="L117" s="1"/>
  <c r="N138"/>
  <c r="Q138" s="1"/>
  <c r="L138" s="1"/>
  <c r="N154"/>
  <c r="Q154" s="1"/>
  <c r="L154" s="1"/>
  <c r="N43"/>
  <c r="Q43" s="1"/>
  <c r="L43" s="1"/>
  <c r="N74"/>
  <c r="Q74" s="1"/>
  <c r="L74" s="1"/>
  <c r="N118"/>
  <c r="Q118" s="1"/>
  <c r="L118" s="1"/>
  <c r="N171"/>
  <c r="Q171" s="1"/>
  <c r="L171" s="1"/>
  <c r="N34"/>
  <c r="Q34" s="1"/>
  <c r="L34" s="1"/>
  <c r="N161"/>
  <c r="Q161" s="1"/>
  <c r="L161" s="1"/>
  <c r="N112"/>
  <c r="Q112" s="1"/>
  <c r="L112" s="1"/>
  <c r="N83"/>
  <c r="Q83" s="1"/>
  <c r="L83" s="1"/>
  <c r="N167"/>
  <c r="Q167" s="1"/>
  <c r="L167" s="1"/>
  <c r="N125"/>
  <c r="Q125" s="1"/>
  <c r="L125" s="1"/>
  <c r="N89"/>
  <c r="Q89" s="1"/>
  <c r="L89" s="1"/>
  <c r="N46"/>
  <c r="Q46" s="1"/>
  <c r="L46" s="1"/>
  <c r="N124"/>
  <c r="Q124" s="1"/>
  <c r="L124" s="1"/>
  <c r="N97"/>
  <c r="Q97" s="1"/>
  <c r="L97" s="1"/>
  <c r="N93"/>
  <c r="Q93" s="1"/>
  <c r="L93" s="1"/>
  <c r="N148"/>
  <c r="Q148" s="1"/>
  <c r="L148" s="1"/>
  <c r="N149"/>
  <c r="Q149" s="1"/>
  <c r="L149" s="1"/>
  <c r="N102"/>
  <c r="N105"/>
  <c r="Q105" s="1"/>
  <c r="L105" s="1"/>
  <c r="N136"/>
  <c r="Q136" s="1"/>
  <c r="L136" s="1"/>
  <c r="N41"/>
  <c r="Q41" s="1"/>
  <c r="L41" s="1"/>
  <c r="N110"/>
  <c r="Q110" s="1"/>
  <c r="L110" s="1"/>
  <c r="N164"/>
  <c r="Q164" s="1"/>
  <c r="L164" s="1"/>
  <c r="N96"/>
  <c r="Q96" s="1"/>
  <c r="L96" s="1"/>
  <c r="N87"/>
  <c r="Q87" s="1"/>
  <c r="L87" s="1"/>
  <c r="N122"/>
  <c r="Q122" s="1"/>
  <c r="L122" s="1"/>
  <c r="N129"/>
  <c r="Q129" s="1"/>
  <c r="L129" s="1"/>
  <c r="N90"/>
  <c r="Q90" s="1"/>
  <c r="L90" s="1"/>
  <c r="N144"/>
  <c r="Q144" s="1"/>
  <c r="L144" s="1"/>
  <c r="N86"/>
  <c r="Q86" s="1"/>
  <c r="L86" s="1"/>
  <c r="N98"/>
  <c r="Q98" s="1"/>
  <c r="L98" s="1"/>
  <c r="N32"/>
  <c r="N33"/>
  <c r="Q33" s="1"/>
  <c r="L33" s="1"/>
  <c r="N80"/>
  <c r="Q80" s="1"/>
  <c r="L80" s="1"/>
  <c r="N108"/>
  <c r="Q108" s="1"/>
  <c r="L108" s="1"/>
  <c r="N134"/>
  <c r="N166"/>
  <c r="Q166" s="1"/>
  <c r="L166" s="1"/>
  <c r="N81"/>
  <c r="Q81" s="1"/>
  <c r="L81" s="1"/>
  <c r="N147"/>
  <c r="Q147" s="1"/>
  <c r="L147" s="1"/>
  <c r="N140"/>
  <c r="Q140" s="1"/>
  <c r="L140" s="1"/>
  <c r="N73"/>
  <c r="Q73" s="1"/>
  <c r="L73" s="1"/>
  <c r="N115"/>
  <c r="Q115" s="1"/>
  <c r="L115" s="1"/>
  <c r="N109"/>
  <c r="Q109" s="1"/>
  <c r="L109" s="1"/>
  <c r="N77"/>
  <c r="Q77" s="1"/>
  <c r="L77" s="1"/>
  <c r="N158"/>
  <c r="Q158" s="1"/>
  <c r="L158" s="1"/>
  <c r="N70"/>
  <c r="Q70" s="1"/>
  <c r="L70" s="1"/>
  <c r="N99"/>
  <c r="Q99" s="1"/>
  <c r="L99" s="1"/>
  <c r="N123"/>
  <c r="Q123" s="1"/>
  <c r="L123" s="1"/>
  <c r="N160"/>
  <c r="Q160" s="1"/>
  <c r="L160" s="1"/>
  <c r="N76"/>
  <c r="Q76" s="1"/>
  <c r="L76" s="1"/>
  <c r="N42"/>
  <c r="Q42" s="1"/>
  <c r="L42" s="1"/>
  <c r="N106"/>
  <c r="Q106" s="1"/>
  <c r="L106" s="1"/>
  <c r="N169"/>
  <c r="Q169" s="1"/>
  <c r="L169" s="1"/>
  <c r="N103"/>
  <c r="Q103" s="1"/>
  <c r="L103" s="1"/>
  <c r="N145"/>
  <c r="Q145" s="1"/>
  <c r="L145" s="1"/>
  <c r="N55"/>
  <c r="Q55" s="1"/>
  <c r="L55" s="1"/>
  <c r="N49"/>
  <c r="Q49" s="1"/>
  <c r="L49" s="1"/>
  <c r="N78"/>
  <c r="Q78" s="1"/>
  <c r="L78" s="1"/>
  <c r="N104"/>
  <c r="Q104" s="1"/>
  <c r="L104" s="1"/>
  <c r="N151"/>
  <c r="Q151" s="1"/>
  <c r="L151" s="1"/>
  <c r="N56"/>
  <c r="Q56" s="1"/>
  <c r="L56" s="1"/>
  <c r="N50"/>
  <c r="Q50" s="1"/>
  <c r="L50" s="1"/>
  <c r="N113"/>
  <c r="Q113" s="1"/>
  <c r="L113" s="1"/>
  <c r="N172"/>
  <c r="Q172" s="1"/>
  <c r="L172" s="1"/>
  <c r="N92"/>
  <c r="Q92" s="1"/>
  <c r="L92" s="1"/>
  <c r="N116"/>
  <c r="Q116" s="1"/>
  <c r="L116" s="1"/>
  <c r="N127"/>
  <c r="Q127" s="1"/>
  <c r="L127" s="1"/>
  <c r="N95"/>
  <c r="Q95" s="1"/>
  <c r="L95" s="1"/>
  <c r="N61"/>
  <c r="Q61" s="1"/>
  <c r="L61" s="1"/>
  <c r="N157"/>
  <c r="Q157" s="1"/>
  <c r="L157" s="1"/>
  <c r="N58"/>
  <c r="Q58" s="1"/>
  <c r="L58" s="1"/>
  <c r="M96"/>
  <c r="P96" s="1"/>
  <c r="K96" s="1"/>
  <c r="M102"/>
  <c r="P102" s="1"/>
  <c r="K102" s="1"/>
  <c r="Q102"/>
  <c r="L102" s="1"/>
  <c r="M73"/>
  <c r="P73" s="1"/>
  <c r="K73" s="1"/>
  <c r="M169"/>
  <c r="P169" s="1"/>
  <c r="K169" s="1"/>
  <c r="M159"/>
  <c r="P159" s="1"/>
  <c r="K159" s="1"/>
  <c r="M160"/>
  <c r="P160" s="1"/>
  <c r="K160" s="1"/>
  <c r="M110"/>
  <c r="P110" s="1"/>
  <c r="K110" s="1"/>
  <c r="M81"/>
  <c r="P81" s="1"/>
  <c r="K81" s="1"/>
  <c r="M174"/>
  <c r="P174" s="1"/>
  <c r="K174" s="1"/>
  <c r="M74"/>
  <c r="P74" s="1"/>
  <c r="K74" s="1"/>
  <c r="M170"/>
  <c r="P170" s="1"/>
  <c r="K170" s="1"/>
  <c r="M141"/>
  <c r="P141" s="1"/>
  <c r="K141" s="1"/>
  <c r="M164"/>
  <c r="P164" s="1"/>
  <c r="K164" s="1"/>
  <c r="M47"/>
  <c r="P47" s="1"/>
  <c r="K47" s="1"/>
  <c r="M111"/>
  <c r="P111" s="1"/>
  <c r="K111" s="1"/>
  <c r="M127"/>
  <c r="P127" s="1"/>
  <c r="K127" s="1"/>
  <c r="M71"/>
  <c r="P71" s="1"/>
  <c r="K71" s="1"/>
  <c r="M146"/>
  <c r="P146" s="1"/>
  <c r="K146" s="1"/>
  <c r="M117"/>
  <c r="P117" s="1"/>
  <c r="K117" s="1"/>
  <c r="M116"/>
  <c r="P116" s="1"/>
  <c r="K116" s="1"/>
  <c r="M42"/>
  <c r="P42" s="1"/>
  <c r="K42" s="1"/>
  <c r="M124"/>
  <c r="P124" s="1"/>
  <c r="K124" s="1"/>
  <c r="M168"/>
  <c r="P168" s="1"/>
  <c r="K168" s="1"/>
  <c r="M140"/>
  <c r="P140" s="1"/>
  <c r="K140" s="1"/>
  <c r="M143"/>
  <c r="P143" s="1"/>
  <c r="K143" s="1"/>
  <c r="M70"/>
  <c r="P70" s="1"/>
  <c r="K70" s="1"/>
  <c r="M166"/>
  <c r="P166" s="1"/>
  <c r="K166" s="1"/>
  <c r="M137"/>
  <c r="P137" s="1"/>
  <c r="K137" s="1"/>
  <c r="M65"/>
  <c r="P65" s="1"/>
  <c r="K65" s="1"/>
  <c r="M87"/>
  <c r="P87" s="1"/>
  <c r="K87" s="1"/>
  <c r="M142"/>
  <c r="P142" s="1"/>
  <c r="K142" s="1"/>
  <c r="M113"/>
  <c r="P113" s="1"/>
  <c r="K113" s="1"/>
  <c r="M68"/>
  <c r="P68" s="1"/>
  <c r="K68" s="1"/>
  <c r="M58"/>
  <c r="P58" s="1"/>
  <c r="K58" s="1"/>
  <c r="M106"/>
  <c r="P106" s="1"/>
  <c r="K106" s="1"/>
  <c r="M77"/>
  <c r="P77" s="1"/>
  <c r="K77" s="1"/>
  <c r="M172"/>
  <c r="P172" s="1"/>
  <c r="K172" s="1"/>
  <c r="M107"/>
  <c r="P107" s="1"/>
  <c r="K107" s="1"/>
  <c r="M56"/>
  <c r="P56" s="1"/>
  <c r="K56" s="1"/>
  <c r="M114"/>
  <c r="P114" s="1"/>
  <c r="K114" s="1"/>
  <c r="M85"/>
  <c r="P85" s="1"/>
  <c r="K85" s="1"/>
  <c r="M34"/>
  <c r="P34" s="1"/>
  <c r="K34" s="1"/>
  <c r="M123"/>
  <c r="P123" s="1"/>
  <c r="K123" s="1"/>
  <c r="M48"/>
  <c r="P48" s="1"/>
  <c r="K48" s="1"/>
  <c r="M35"/>
  <c r="P35" s="1"/>
  <c r="K35" s="1"/>
  <c r="M76"/>
  <c r="P76" s="1"/>
  <c r="K76" s="1"/>
  <c r="M83"/>
  <c r="P83" s="1"/>
  <c r="K83" s="1"/>
  <c r="M147"/>
  <c r="P147" s="1"/>
  <c r="K147" s="1"/>
  <c r="M136"/>
  <c r="P136" s="1"/>
  <c r="K136" s="1"/>
  <c r="M43"/>
  <c r="P43" s="1"/>
  <c r="K43" s="1"/>
  <c r="M41"/>
  <c r="P41" s="1"/>
  <c r="K41" s="1"/>
  <c r="M119"/>
  <c r="P119" s="1"/>
  <c r="K119" s="1"/>
  <c r="M134"/>
  <c r="P134" s="1"/>
  <c r="K134" s="1"/>
  <c r="Q134"/>
  <c r="L134" s="1"/>
  <c r="M105"/>
  <c r="P105" s="1"/>
  <c r="K105" s="1"/>
  <c r="M92"/>
  <c r="P92" s="1"/>
  <c r="K92" s="1"/>
  <c r="M51"/>
  <c r="P51" s="1"/>
  <c r="K51" s="1"/>
  <c r="M78"/>
  <c r="P78" s="1"/>
  <c r="K78" s="1"/>
  <c r="M173"/>
  <c r="P173" s="1"/>
  <c r="K173" s="1"/>
  <c r="Q173"/>
  <c r="L173" s="1"/>
  <c r="M161"/>
  <c r="P161" s="1"/>
  <c r="K161" s="1"/>
  <c r="M79"/>
  <c r="P79" s="1"/>
  <c r="K79" s="1"/>
  <c r="M103"/>
  <c r="P103" s="1"/>
  <c r="K103" s="1"/>
  <c r="M138"/>
  <c r="P138" s="1"/>
  <c r="K138" s="1"/>
  <c r="M109"/>
  <c r="P109" s="1"/>
  <c r="K109" s="1"/>
  <c r="M100"/>
  <c r="P100" s="1"/>
  <c r="K100" s="1"/>
  <c r="M171"/>
  <c r="P171" s="1"/>
  <c r="K171" s="1"/>
  <c r="M88"/>
  <c r="P88" s="1"/>
  <c r="K88" s="1"/>
  <c r="M30"/>
  <c r="P30" s="1"/>
  <c r="K30" s="1"/>
  <c r="M82"/>
  <c r="P82" s="1"/>
  <c r="K82" s="1"/>
  <c r="M37"/>
  <c r="P37" s="1"/>
  <c r="K37" s="1"/>
  <c r="M149"/>
  <c r="P149" s="1"/>
  <c r="K149" s="1"/>
  <c r="M49"/>
  <c r="P49" s="1"/>
  <c r="K49" s="1"/>
  <c r="M39"/>
  <c r="P39" s="1"/>
  <c r="K39" s="1"/>
  <c r="M163"/>
  <c r="P163" s="1"/>
  <c r="K163" s="1"/>
  <c r="M28"/>
  <c r="P28" s="1"/>
  <c r="K28" s="1"/>
  <c r="M95"/>
  <c r="P95" s="1"/>
  <c r="K95" s="1"/>
  <c r="M175"/>
  <c r="P175" s="1"/>
  <c r="K175" s="1"/>
  <c r="M38"/>
  <c r="P38" s="1"/>
  <c r="K38" s="1"/>
  <c r="M86"/>
  <c r="P86" s="1"/>
  <c r="K86" s="1"/>
  <c r="M118"/>
  <c r="P118" s="1"/>
  <c r="K118" s="1"/>
  <c r="M150"/>
  <c r="P150" s="1"/>
  <c r="K150" s="1"/>
  <c r="M45"/>
  <c r="P45" s="1"/>
  <c r="K45" s="1"/>
  <c r="M89"/>
  <c r="P89" s="1"/>
  <c r="K89" s="1"/>
  <c r="M121"/>
  <c r="P121" s="1"/>
  <c r="K121" s="1"/>
  <c r="M153"/>
  <c r="P153" s="1"/>
  <c r="K153" s="1"/>
  <c r="M50"/>
  <c r="P50" s="1"/>
  <c r="K50" s="1"/>
  <c r="M156"/>
  <c r="P156" s="1"/>
  <c r="K156" s="1"/>
  <c r="M131"/>
  <c r="P131" s="1"/>
  <c r="K131" s="1"/>
  <c r="M67"/>
  <c r="P67" s="1"/>
  <c r="K67" s="1"/>
  <c r="M60"/>
  <c r="P60" s="1"/>
  <c r="K60" s="1"/>
  <c r="M151"/>
  <c r="P151" s="1"/>
  <c r="K151" s="1"/>
  <c r="M54"/>
  <c r="P54" s="1"/>
  <c r="K54" s="1"/>
  <c r="M94"/>
  <c r="P94" s="1"/>
  <c r="K94" s="1"/>
  <c r="M126"/>
  <c r="P126" s="1"/>
  <c r="K126" s="1"/>
  <c r="M158"/>
  <c r="P158" s="1"/>
  <c r="K158" s="1"/>
  <c r="M61"/>
  <c r="P61" s="1"/>
  <c r="K61" s="1"/>
  <c r="M97"/>
  <c r="P97" s="1"/>
  <c r="K97" s="1"/>
  <c r="M145"/>
  <c r="P145" s="1"/>
  <c r="K145" s="1"/>
  <c r="M72"/>
  <c r="P72" s="1"/>
  <c r="K72" s="1"/>
  <c r="M36"/>
  <c r="P36" s="1"/>
  <c r="K36" s="1"/>
  <c r="M57"/>
  <c r="P57" s="1"/>
  <c r="K57" s="1"/>
  <c r="M144"/>
  <c r="P144" s="1"/>
  <c r="K144" s="1"/>
  <c r="M167"/>
  <c r="P167" s="1"/>
  <c r="K167" s="1"/>
  <c r="M46"/>
  <c r="P46" s="1"/>
  <c r="K46" s="1"/>
  <c r="M90"/>
  <c r="P90" s="1"/>
  <c r="K90" s="1"/>
  <c r="M122"/>
  <c r="P122" s="1"/>
  <c r="K122" s="1"/>
  <c r="M154"/>
  <c r="P154" s="1"/>
  <c r="K154" s="1"/>
  <c r="M53"/>
  <c r="P53" s="1"/>
  <c r="K53" s="1"/>
  <c r="M93"/>
  <c r="P93" s="1"/>
  <c r="K93" s="1"/>
  <c r="M125"/>
  <c r="P125" s="1"/>
  <c r="K125" s="1"/>
  <c r="M157"/>
  <c r="P157" s="1"/>
  <c r="K157" s="1"/>
  <c r="M66"/>
  <c r="P66" s="1"/>
  <c r="K66" s="1"/>
  <c r="M132"/>
  <c r="P132" s="1"/>
  <c r="K132" s="1"/>
  <c r="M75"/>
  <c r="P75" s="1"/>
  <c r="K75" s="1"/>
  <c r="M139"/>
  <c r="P139" s="1"/>
  <c r="K139" s="1"/>
  <c r="M152"/>
  <c r="P152" s="1"/>
  <c r="K152" s="1"/>
  <c r="M63"/>
  <c r="P63" s="1"/>
  <c r="K63" s="1"/>
  <c r="M31"/>
  <c r="P31" s="1"/>
  <c r="K31" s="1"/>
  <c r="M40"/>
  <c r="P40" s="1"/>
  <c r="K40" s="1"/>
  <c r="M29"/>
  <c r="P29" s="1"/>
  <c r="K29" s="1"/>
  <c r="M80"/>
  <c r="P80" s="1"/>
  <c r="K80" s="1"/>
  <c r="M128"/>
  <c r="P128" s="1"/>
  <c r="K128" s="1"/>
  <c r="Q128"/>
  <c r="L128" s="1"/>
  <c r="M135"/>
  <c r="P135" s="1"/>
  <c r="K135" s="1"/>
  <c r="M62"/>
  <c r="P62" s="1"/>
  <c r="K62" s="1"/>
  <c r="M98"/>
  <c r="P98" s="1"/>
  <c r="K98" s="1"/>
  <c r="M130"/>
  <c r="P130" s="1"/>
  <c r="K130" s="1"/>
  <c r="M162"/>
  <c r="P162" s="1"/>
  <c r="K162" s="1"/>
  <c r="M69"/>
  <c r="P69" s="1"/>
  <c r="K69" s="1"/>
  <c r="M101"/>
  <c r="P101" s="1"/>
  <c r="K101" s="1"/>
  <c r="M133"/>
  <c r="P133" s="1"/>
  <c r="K133" s="1"/>
  <c r="M165"/>
  <c r="P165" s="1"/>
  <c r="K165" s="1"/>
  <c r="M84"/>
  <c r="P84" s="1"/>
  <c r="K84" s="1"/>
  <c r="M148"/>
  <c r="P148" s="1"/>
  <c r="K148" s="1"/>
  <c r="M91"/>
  <c r="P91" s="1"/>
  <c r="K91" s="1"/>
  <c r="M155"/>
  <c r="P155" s="1"/>
  <c r="K155" s="1"/>
  <c r="M120"/>
  <c r="P120" s="1"/>
  <c r="K120" s="1"/>
  <c r="M55"/>
  <c r="P55" s="1"/>
  <c r="K55" s="1"/>
  <c r="M64"/>
  <c r="P64" s="1"/>
  <c r="K64" s="1"/>
  <c r="M32"/>
  <c r="P32" s="1"/>
  <c r="K32" s="1"/>
  <c r="Q32"/>
  <c r="L32" s="1"/>
  <c r="M99"/>
  <c r="P99" s="1"/>
  <c r="K99" s="1"/>
  <c r="M104"/>
  <c r="P104" s="1"/>
  <c r="K104" s="1"/>
  <c r="M44"/>
  <c r="P44" s="1"/>
  <c r="K44" s="1"/>
  <c r="M112"/>
  <c r="P112" s="1"/>
  <c r="K112" s="1"/>
  <c r="M129"/>
  <c r="P129" s="1"/>
  <c r="K129" s="1"/>
  <c r="M108"/>
  <c r="P108" s="1"/>
  <c r="K108" s="1"/>
  <c r="M33"/>
  <c r="P33" s="1"/>
  <c r="K33" s="1"/>
  <c r="M115"/>
  <c r="P115" s="1"/>
  <c r="K115" s="1"/>
  <c r="M59"/>
  <c r="P59" s="1"/>
  <c r="K59" s="1"/>
  <c r="M52"/>
  <c r="P52" s="1"/>
  <c r="K52" s="1"/>
  <c r="AU54" i="1"/>
  <c r="AR114"/>
  <c r="AU139"/>
  <c r="AQ162"/>
  <c r="AU55"/>
  <c r="AR165"/>
  <c r="AR170"/>
  <c r="AQ63"/>
  <c r="AR150"/>
  <c r="AS65"/>
  <c r="AS39"/>
  <c r="AQ54"/>
  <c r="AQ62"/>
  <c r="AS167"/>
  <c r="AS140"/>
  <c r="AQ46"/>
  <c r="AR133"/>
  <c r="AQ50"/>
  <c r="AS129"/>
  <c r="AU146"/>
  <c r="AS133"/>
  <c r="AS137"/>
  <c r="AQ48"/>
  <c r="AR66"/>
  <c r="AR144"/>
  <c r="AR82"/>
  <c r="AR104"/>
  <c r="AR31"/>
  <c r="AU43"/>
  <c r="AS77"/>
  <c r="AQ39"/>
  <c r="AU41"/>
  <c r="AQ133"/>
  <c r="AR98"/>
  <c r="AU66"/>
  <c r="AS75"/>
  <c r="AR129"/>
  <c r="AR54"/>
  <c r="AR139"/>
  <c r="AQ58"/>
  <c r="AR163"/>
  <c r="AR46"/>
  <c r="AR83"/>
  <c r="AR162"/>
  <c r="AS144"/>
  <c r="AU129"/>
  <c r="AU86"/>
  <c r="AS32"/>
  <c r="AQ87"/>
  <c r="AU35"/>
  <c r="AQ157"/>
  <c r="AR103"/>
  <c r="AR51"/>
  <c r="AU34"/>
  <c r="AS135"/>
  <c r="AU128"/>
  <c r="AU53"/>
  <c r="AR118"/>
  <c r="AS67"/>
  <c r="AR175"/>
  <c r="AS92"/>
  <c r="AQ140"/>
  <c r="AS170"/>
  <c r="AR62"/>
  <c r="AR55"/>
  <c r="AR47"/>
  <c r="AU71"/>
  <c r="AU149"/>
  <c r="AU165"/>
  <c r="AS130"/>
  <c r="AU167"/>
  <c r="AU50"/>
  <c r="AU63"/>
  <c r="AQ125"/>
  <c r="AQ114"/>
  <c r="AR26"/>
  <c r="AU92"/>
  <c r="AR140"/>
  <c r="AQ170"/>
  <c r="AU62"/>
  <c r="AQ55"/>
  <c r="AQ71"/>
  <c r="AQ149"/>
  <c r="AQ165"/>
  <c r="AU130"/>
  <c r="AR167"/>
  <c r="AS50"/>
  <c r="AQ122"/>
  <c r="AR63"/>
  <c r="AU114"/>
  <c r="AQ26"/>
  <c r="AS122"/>
  <c r="AR79"/>
  <c r="AU148"/>
  <c r="AU30"/>
  <c r="AS109"/>
  <c r="AS69"/>
  <c r="AU158"/>
  <c r="AS84"/>
  <c r="AR111"/>
  <c r="AQ112"/>
  <c r="AQ38"/>
  <c r="AU48"/>
  <c r="AR53"/>
  <c r="AR160"/>
  <c r="AU118"/>
  <c r="AU120"/>
  <c r="AS119"/>
  <c r="AS128"/>
  <c r="AU175"/>
  <c r="AS48"/>
  <c r="AR28"/>
  <c r="AR107"/>
  <c r="AS118"/>
  <c r="AR120"/>
  <c r="AR147"/>
  <c r="AQ80"/>
  <c r="AR145"/>
  <c r="AR128"/>
  <c r="AS175"/>
  <c r="AR159"/>
  <c r="AS107"/>
  <c r="AU51"/>
  <c r="AQ34"/>
  <c r="AU150"/>
  <c r="AR80"/>
  <c r="AQ135"/>
  <c r="AS68"/>
  <c r="AQ137"/>
  <c r="AS163"/>
  <c r="AS87"/>
  <c r="AS30"/>
  <c r="AS83"/>
  <c r="AU28"/>
  <c r="AR109"/>
  <c r="AR157"/>
  <c r="AR112"/>
  <c r="AQ82"/>
  <c r="AQ69"/>
  <c r="AU104"/>
  <c r="AU162"/>
  <c r="AQ103"/>
  <c r="AS66"/>
  <c r="AQ43"/>
  <c r="AS158"/>
  <c r="AU144"/>
  <c r="AU75"/>
  <c r="AQ67"/>
  <c r="AQ145"/>
  <c r="AS164"/>
  <c r="AR38"/>
  <c r="AS31"/>
  <c r="AS111"/>
  <c r="AU77"/>
  <c r="AQ139"/>
  <c r="AR32"/>
  <c r="AU58"/>
  <c r="AU141"/>
  <c r="AU137"/>
  <c r="AU87"/>
  <c r="AQ83"/>
  <c r="AU112"/>
  <c r="AS103"/>
  <c r="AQ158"/>
  <c r="AU67"/>
  <c r="AU145"/>
  <c r="AQ31"/>
  <c r="AS141"/>
  <c r="AR58"/>
  <c r="AQ30"/>
  <c r="AS28"/>
  <c r="AS157"/>
  <c r="AR69"/>
  <c r="AS104"/>
  <c r="AU38"/>
  <c r="AQ111"/>
  <c r="AR65"/>
  <c r="AR41"/>
  <c r="AQ98"/>
  <c r="AU147"/>
  <c r="AQ84"/>
  <c r="AS86"/>
  <c r="AQ35"/>
  <c r="AU160"/>
  <c r="AQ68"/>
  <c r="AQ65"/>
  <c r="AU46"/>
  <c r="AU39"/>
  <c r="AS41"/>
  <c r="AS53"/>
  <c r="AQ107"/>
  <c r="AU82"/>
  <c r="AS51"/>
  <c r="AU98"/>
  <c r="AR34"/>
  <c r="AS147"/>
  <c r="AR119"/>
  <c r="AU80"/>
  <c r="AU135"/>
  <c r="AR68"/>
  <c r="AR84"/>
  <c r="AQ77"/>
  <c r="AQ32"/>
  <c r="AR35"/>
  <c r="AU163"/>
  <c r="AQ159"/>
  <c r="AQ109"/>
  <c r="AQ160"/>
  <c r="AQ120"/>
  <c r="AR43"/>
  <c r="AQ119"/>
  <c r="AQ150"/>
  <c r="AQ75"/>
  <c r="AS100"/>
  <c r="AR115"/>
  <c r="AR86"/>
  <c r="AU42"/>
  <c r="AQ115"/>
  <c r="AU26"/>
  <c r="AR92"/>
  <c r="AS47"/>
  <c r="AS159"/>
  <c r="AS71"/>
  <c r="AR149"/>
  <c r="AR130"/>
  <c r="AR122"/>
  <c r="AR125"/>
  <c r="AS79"/>
  <c r="AQ100"/>
  <c r="AS148"/>
  <c r="AR164"/>
  <c r="AS115"/>
  <c r="AR146"/>
  <c r="AR42"/>
  <c r="AU100"/>
  <c r="AS42"/>
  <c r="AQ47"/>
  <c r="AS125"/>
  <c r="AQ79"/>
  <c r="AU161"/>
  <c r="AQ148"/>
  <c r="AU110"/>
  <c r="AS146"/>
  <c r="AR161"/>
  <c r="AR110"/>
  <c r="AQ161"/>
  <c r="AU164"/>
  <c r="AQ110"/>
  <c r="AQ141"/>
  <c r="AR166"/>
  <c r="AQ166"/>
  <c r="AS166"/>
  <c r="AU166"/>
  <c r="AR124"/>
  <c r="AQ124"/>
  <c r="AS124"/>
  <c r="AU124"/>
  <c r="AR89"/>
  <c r="AU89"/>
  <c r="AQ89"/>
  <c r="AS89"/>
  <c r="AS131"/>
  <c r="AR131"/>
  <c r="AU131"/>
  <c r="AQ131"/>
  <c r="AR101"/>
  <c r="AQ101"/>
  <c r="AS101"/>
  <c r="AU101"/>
  <c r="AR49"/>
  <c r="AS49"/>
  <c r="AU49"/>
  <c r="AQ49"/>
  <c r="AR172"/>
  <c r="AU172"/>
  <c r="AQ172"/>
  <c r="AS172"/>
  <c r="AR134"/>
  <c r="AQ134"/>
  <c r="AS134"/>
  <c r="AU134"/>
  <c r="AR132"/>
  <c r="AQ132"/>
  <c r="AS132"/>
  <c r="AU132"/>
  <c r="AR78"/>
  <c r="AQ78"/>
  <c r="AS78"/>
  <c r="AU78"/>
  <c r="AR57"/>
  <c r="AU57"/>
  <c r="AQ57"/>
  <c r="AS57"/>
  <c r="AR73"/>
  <c r="AU73"/>
  <c r="AQ73"/>
  <c r="AS73"/>
  <c r="AR153"/>
  <c r="AU153"/>
  <c r="AQ153"/>
  <c r="AS153"/>
  <c r="AR108"/>
  <c r="AQ108"/>
  <c r="AS108"/>
  <c r="AU108"/>
  <c r="AS99"/>
  <c r="AR99"/>
  <c r="AU99"/>
  <c r="AQ99"/>
  <c r="AR138"/>
  <c r="AS138"/>
  <c r="AU138"/>
  <c r="AQ138"/>
  <c r="AR94"/>
  <c r="AQ94"/>
  <c r="AS94"/>
  <c r="AU94"/>
  <c r="AR85"/>
  <c r="AQ85"/>
  <c r="AS85"/>
  <c r="AU85"/>
  <c r="AR72"/>
  <c r="AQ72"/>
  <c r="AS72"/>
  <c r="AU72"/>
  <c r="AR168"/>
  <c r="AQ168"/>
  <c r="AS168"/>
  <c r="AU168"/>
  <c r="AS155"/>
  <c r="AU155"/>
  <c r="AQ155"/>
  <c r="AR155"/>
  <c r="AR93"/>
  <c r="AQ93"/>
  <c r="AU93"/>
  <c r="AS93"/>
  <c r="AS127"/>
  <c r="AR127"/>
  <c r="AU127"/>
  <c r="AQ127"/>
  <c r="AR81"/>
  <c r="AS81"/>
  <c r="AU81"/>
  <c r="AQ81"/>
  <c r="AR116"/>
  <c r="AQ116"/>
  <c r="AS116"/>
  <c r="AU116"/>
  <c r="AR60"/>
  <c r="AQ60"/>
  <c r="AS60"/>
  <c r="AU60"/>
  <c r="AR173"/>
  <c r="AU173"/>
  <c r="AQ173"/>
  <c r="AS173"/>
  <c r="AR169"/>
  <c r="AU169"/>
  <c r="AS169"/>
  <c r="AQ169"/>
  <c r="AS151"/>
  <c r="AQ151"/>
  <c r="AR151"/>
  <c r="AU151"/>
  <c r="AR174"/>
  <c r="AQ174"/>
  <c r="AS174"/>
  <c r="AU174"/>
  <c r="AR88"/>
  <c r="AS88"/>
  <c r="AU88"/>
  <c r="AQ88"/>
  <c r="AR64"/>
  <c r="AQ64"/>
  <c r="AS64"/>
  <c r="AU64"/>
  <c r="AR97"/>
  <c r="AS97"/>
  <c r="AU97"/>
  <c r="AQ97"/>
  <c r="AR96"/>
  <c r="AQ96"/>
  <c r="AS96"/>
  <c r="AU96"/>
  <c r="AS27"/>
  <c r="AU27"/>
  <c r="AQ27"/>
  <c r="AR27"/>
  <c r="AS143"/>
  <c r="AR143"/>
  <c r="AU143"/>
  <c r="AQ143"/>
  <c r="AR45"/>
  <c r="AQ45"/>
  <c r="AU45"/>
  <c r="AS45"/>
  <c r="AR121"/>
  <c r="AU121"/>
  <c r="AQ121"/>
  <c r="AS121"/>
  <c r="AR76"/>
  <c r="AU76"/>
  <c r="AQ76"/>
  <c r="AS76"/>
  <c r="AS171"/>
  <c r="AU171"/>
  <c r="AQ171"/>
  <c r="AR171"/>
  <c r="AR106"/>
  <c r="AS106"/>
  <c r="AU106"/>
  <c r="AQ106"/>
  <c r="AR142"/>
  <c r="AQ142"/>
  <c r="AS142"/>
  <c r="AU142"/>
  <c r="AR37"/>
  <c r="AQ37"/>
  <c r="AS37"/>
  <c r="AU37"/>
  <c r="AR44"/>
  <c r="AQ44"/>
  <c r="AS44"/>
  <c r="AU44"/>
  <c r="AR152"/>
  <c r="AQ152"/>
  <c r="AS152"/>
  <c r="AU152"/>
  <c r="AS123"/>
  <c r="AU123"/>
  <c r="AQ123"/>
  <c r="AR123"/>
  <c r="AR33"/>
  <c r="AS33"/>
  <c r="AU33"/>
  <c r="AQ33"/>
  <c r="AR126"/>
  <c r="AQ126"/>
  <c r="AS126"/>
  <c r="AU126"/>
  <c r="AR61"/>
  <c r="AQ61"/>
  <c r="AU61"/>
  <c r="AS61"/>
  <c r="AR36"/>
  <c r="AQ36"/>
  <c r="AS36"/>
  <c r="AU36"/>
  <c r="AR154"/>
  <c r="AU154"/>
  <c r="AQ154"/>
  <c r="AS154"/>
  <c r="AR56"/>
  <c r="AS56"/>
  <c r="AU56"/>
  <c r="AQ56"/>
  <c r="AR102"/>
  <c r="AQ102"/>
  <c r="AS102"/>
  <c r="AU102"/>
  <c r="AR105"/>
  <c r="AU105"/>
  <c r="AQ105"/>
  <c r="AS105"/>
  <c r="AR52"/>
  <c r="AQ52"/>
  <c r="AS52"/>
  <c r="AU52"/>
  <c r="AR156"/>
  <c r="AQ156"/>
  <c r="AS156"/>
  <c r="AU156"/>
  <c r="AR74"/>
  <c r="AU74"/>
  <c r="AQ74"/>
  <c r="AS74"/>
  <c r="AR40"/>
  <c r="AS40"/>
  <c r="AU40"/>
  <c r="AQ40"/>
  <c r="AS95"/>
  <c r="AR95"/>
  <c r="AU95"/>
  <c r="AQ95"/>
  <c r="AR117"/>
  <c r="AQ117"/>
  <c r="AS117"/>
  <c r="AU117"/>
  <c r="AR136"/>
  <c r="AQ136"/>
  <c r="AS136"/>
  <c r="AU136"/>
  <c r="AS91"/>
  <c r="AU91"/>
  <c r="AQ91"/>
  <c r="AR91"/>
  <c r="AS59"/>
  <c r="AU59"/>
  <c r="AQ59"/>
  <c r="AR59"/>
  <c r="AR29"/>
  <c r="AU29"/>
  <c r="AQ29"/>
  <c r="AS29"/>
  <c r="AR70"/>
  <c r="AQ70"/>
  <c r="AS70"/>
  <c r="AU70"/>
  <c r="AR113"/>
  <c r="AS113"/>
  <c r="AU113"/>
  <c r="AQ113"/>
  <c r="AR90"/>
  <c r="AU90"/>
  <c r="AQ90"/>
  <c r="AS90"/>
  <c r="DD32" l="1"/>
  <c r="DD119"/>
  <c r="DD39"/>
  <c r="DD69"/>
  <c r="DD166"/>
  <c r="DD67"/>
  <c r="DD35"/>
  <c r="DD63"/>
  <c r="DD123"/>
  <c r="DD88"/>
  <c r="DD36"/>
  <c r="DD74"/>
  <c r="DD168"/>
  <c r="DD41"/>
  <c r="DD37"/>
  <c r="DD164"/>
  <c r="DD148"/>
  <c r="DD151"/>
  <c r="DD64"/>
  <c r="DD103"/>
  <c r="DD89"/>
  <c r="DD60"/>
  <c r="DD121"/>
  <c r="DD46"/>
  <c r="DD122"/>
  <c r="DD149"/>
  <c r="DD115"/>
  <c r="DD131"/>
  <c r="DD55"/>
  <c r="DD143"/>
  <c r="DD129"/>
  <c r="DD136"/>
  <c r="DD94"/>
  <c r="DD45"/>
  <c r="DD141"/>
  <c r="DD70"/>
  <c r="DD27"/>
  <c r="DD167"/>
  <c r="DD101"/>
  <c r="DD111"/>
  <c r="DD97"/>
  <c r="DD85"/>
  <c r="DD34"/>
  <c r="DD173"/>
  <c r="DD172"/>
  <c r="DD124"/>
  <c r="DD108"/>
  <c r="DD54"/>
  <c r="DD96"/>
  <c r="DD156"/>
  <c r="DD42"/>
  <c r="DD86"/>
  <c r="DD140"/>
  <c r="DD137"/>
  <c r="DD87"/>
  <c r="DD79"/>
  <c r="DD92"/>
  <c r="DD150"/>
  <c r="DD117"/>
  <c r="DD43"/>
  <c r="DD40"/>
  <c r="DD138"/>
  <c r="DD62"/>
  <c r="DD134"/>
  <c r="DD75"/>
  <c r="DD68"/>
  <c r="DD106"/>
  <c r="DD133"/>
  <c r="DD160"/>
  <c r="DD33"/>
  <c r="DD170"/>
  <c r="DD158"/>
  <c r="DD84"/>
  <c r="DD44"/>
  <c r="DD116"/>
  <c r="DD29"/>
  <c r="DD95"/>
  <c r="DD58"/>
  <c r="DD65"/>
  <c r="DD162"/>
  <c r="DD174"/>
  <c r="DD110"/>
  <c r="DD48"/>
  <c r="DD57"/>
  <c r="DD90"/>
  <c r="DD99"/>
  <c r="DD155"/>
  <c r="DD102"/>
  <c r="DD105"/>
  <c r="DD83"/>
  <c r="DD50"/>
  <c r="DD53"/>
  <c r="DD71"/>
  <c r="DD127"/>
  <c r="DD130"/>
  <c r="DD77"/>
  <c r="DD73"/>
  <c r="DD93"/>
  <c r="DD30"/>
  <c r="DD28"/>
  <c r="DD26"/>
  <c r="CU26"/>
  <c r="CU31"/>
  <c r="CX175"/>
  <c r="DD175" s="1"/>
  <c r="CS175"/>
  <c r="CS26"/>
  <c r="CU37"/>
  <c r="BS26"/>
  <c r="BS37"/>
  <c r="AY162"/>
  <c r="AZ162" s="1"/>
  <c r="AO162" s="1"/>
  <c r="BT38"/>
  <c r="CK38"/>
  <c r="CW38"/>
  <c r="AY163"/>
  <c r="AZ163" s="1"/>
  <c r="AO163" s="1"/>
  <c r="S98" i="5"/>
  <c r="S40"/>
  <c r="AY65" i="1"/>
  <c r="AZ65" s="1"/>
  <c r="AO65" s="1"/>
  <c r="S63" i="5"/>
  <c r="S110"/>
  <c r="S170"/>
  <c r="S33"/>
  <c r="S91"/>
  <c r="S49"/>
  <c r="S30"/>
  <c r="S83"/>
  <c r="S150"/>
  <c r="S52"/>
  <c r="S115"/>
  <c r="S112"/>
  <c r="S104"/>
  <c r="S32"/>
  <c r="S55"/>
  <c r="S148"/>
  <c r="S165"/>
  <c r="S101"/>
  <c r="S162"/>
  <c r="S135"/>
  <c r="S80"/>
  <c r="S139"/>
  <c r="S132"/>
  <c r="S154"/>
  <c r="S90"/>
  <c r="S167"/>
  <c r="S57"/>
  <c r="S72"/>
  <c r="S97"/>
  <c r="S158"/>
  <c r="S67"/>
  <c r="S156"/>
  <c r="S153"/>
  <c r="S86"/>
  <c r="S175"/>
  <c r="S28"/>
  <c r="S39"/>
  <c r="S149"/>
  <c r="S82"/>
  <c r="S88"/>
  <c r="S79"/>
  <c r="S173"/>
  <c r="S51"/>
  <c r="S105"/>
  <c r="S119"/>
  <c r="S43"/>
  <c r="S147"/>
  <c r="S76"/>
  <c r="S48"/>
  <c r="S34"/>
  <c r="S114"/>
  <c r="S107"/>
  <c r="S87"/>
  <c r="S137"/>
  <c r="S70"/>
  <c r="S140"/>
  <c r="S124"/>
  <c r="S146"/>
  <c r="S127"/>
  <c r="S74"/>
  <c r="S160"/>
  <c r="S169"/>
  <c r="S102"/>
  <c r="S108"/>
  <c r="S151"/>
  <c r="S59"/>
  <c r="S128"/>
  <c r="S145"/>
  <c r="S130"/>
  <c r="S171"/>
  <c r="S103"/>
  <c r="S134"/>
  <c r="S36"/>
  <c r="S155"/>
  <c r="S157"/>
  <c r="S66"/>
  <c r="S118"/>
  <c r="S61"/>
  <c r="S161"/>
  <c r="S92"/>
  <c r="S31"/>
  <c r="S45"/>
  <c r="S109"/>
  <c r="S78"/>
  <c r="S41"/>
  <c r="S136"/>
  <c r="S35"/>
  <c r="S123"/>
  <c r="S85"/>
  <c r="S56"/>
  <c r="S172"/>
  <c r="S106"/>
  <c r="S68"/>
  <c r="S142"/>
  <c r="S65"/>
  <c r="S166"/>
  <c r="S143"/>
  <c r="S168"/>
  <c r="S117"/>
  <c r="S71"/>
  <c r="S174"/>
  <c r="S159"/>
  <c r="S73"/>
  <c r="S96"/>
  <c r="S37"/>
  <c r="S47"/>
  <c r="S129"/>
  <c r="S125"/>
  <c r="S126"/>
  <c r="S54"/>
  <c r="S60"/>
  <c r="S131"/>
  <c r="S50"/>
  <c r="S121"/>
  <c r="S38"/>
  <c r="S95"/>
  <c r="S93"/>
  <c r="S94"/>
  <c r="S89"/>
  <c r="S100"/>
  <c r="S58"/>
  <c r="S113"/>
  <c r="S116"/>
  <c r="S141"/>
  <c r="S81"/>
  <c r="S44"/>
  <c r="S99"/>
  <c r="S64"/>
  <c r="S120"/>
  <c r="S84"/>
  <c r="S133"/>
  <c r="S69"/>
  <c r="S62"/>
  <c r="S29"/>
  <c r="S152"/>
  <c r="S75"/>
  <c r="S53"/>
  <c r="S122"/>
  <c r="S46"/>
  <c r="S144"/>
  <c r="S42"/>
  <c r="S111"/>
  <c r="S164"/>
  <c r="S163"/>
  <c r="S77"/>
  <c r="S138"/>
  <c r="AY32" i="1"/>
  <c r="AZ32" s="1"/>
  <c r="AO32" s="1"/>
  <c r="AY104"/>
  <c r="AZ104" s="1"/>
  <c r="AO104" s="1"/>
  <c r="AY54"/>
  <c r="AZ54" s="1"/>
  <c r="AO54" s="1"/>
  <c r="AY139"/>
  <c r="AZ139" s="1"/>
  <c r="AO139" s="1"/>
  <c r="AY63"/>
  <c r="AZ63" s="1"/>
  <c r="AO63" s="1"/>
  <c r="AY55"/>
  <c r="AZ55" s="1"/>
  <c r="AO55" s="1"/>
  <c r="AY165"/>
  <c r="AZ165" s="1"/>
  <c r="AO165" s="1"/>
  <c r="AY39"/>
  <c r="AZ39" s="1"/>
  <c r="AO39" s="1"/>
  <c r="AY130"/>
  <c r="AZ130" s="1"/>
  <c r="AO130" s="1"/>
  <c r="AY66"/>
  <c r="AZ66" s="1"/>
  <c r="AO66" s="1"/>
  <c r="AY103"/>
  <c r="AZ103" s="1"/>
  <c r="AO103" s="1"/>
  <c r="AY133"/>
  <c r="AZ133" s="1"/>
  <c r="AO133" s="1"/>
  <c r="AY69"/>
  <c r="AZ69" s="1"/>
  <c r="AO69" s="1"/>
  <c r="AY129"/>
  <c r="AZ129" s="1"/>
  <c r="AO129" s="1"/>
  <c r="AY84"/>
  <c r="AZ84" s="1"/>
  <c r="AO84" s="1"/>
  <c r="AY144"/>
  <c r="AZ144" s="1"/>
  <c r="AO144" s="1"/>
  <c r="AY35"/>
  <c r="AZ35" s="1"/>
  <c r="AO35" s="1"/>
  <c r="AY109"/>
  <c r="AZ109" s="1"/>
  <c r="AO109" s="1"/>
  <c r="AY107"/>
  <c r="AZ107" s="1"/>
  <c r="AO107" s="1"/>
  <c r="AY46"/>
  <c r="AZ46" s="1"/>
  <c r="AO46" s="1"/>
  <c r="AY87"/>
  <c r="AZ87" s="1"/>
  <c r="AO87" s="1"/>
  <c r="AY114"/>
  <c r="AZ114" s="1"/>
  <c r="AO114" s="1"/>
  <c r="AY167"/>
  <c r="AZ167" s="1"/>
  <c r="AO167" s="1"/>
  <c r="AY98"/>
  <c r="AZ98" s="1"/>
  <c r="AO98" s="1"/>
  <c r="AY58"/>
  <c r="AZ58" s="1"/>
  <c r="AO58" s="1"/>
  <c r="AY83"/>
  <c r="AZ83" s="1"/>
  <c r="AO83" s="1"/>
  <c r="AY50"/>
  <c r="AZ50" s="1"/>
  <c r="AO50" s="1"/>
  <c r="AY47"/>
  <c r="AZ47" s="1"/>
  <c r="AO47" s="1"/>
  <c r="AY161"/>
  <c r="AZ161" s="1"/>
  <c r="AO161" s="1"/>
  <c r="AY42"/>
  <c r="AZ42" s="1"/>
  <c r="AO42" s="1"/>
  <c r="AY122"/>
  <c r="AZ122" s="1"/>
  <c r="AO122" s="1"/>
  <c r="AY115"/>
  <c r="AZ115" s="1"/>
  <c r="AO115" s="1"/>
  <c r="AY119"/>
  <c r="AZ119" s="1"/>
  <c r="AO119" s="1"/>
  <c r="AY34"/>
  <c r="AZ34" s="1"/>
  <c r="AO34" s="1"/>
  <c r="AY41"/>
  <c r="AZ41" s="1"/>
  <c r="AO41" s="1"/>
  <c r="AY30"/>
  <c r="AZ30" s="1"/>
  <c r="AO30" s="1"/>
  <c r="AY145"/>
  <c r="AZ145" s="1"/>
  <c r="AO145" s="1"/>
  <c r="AY160"/>
  <c r="AZ160" s="1"/>
  <c r="AO160" s="1"/>
  <c r="AY140"/>
  <c r="AZ140" s="1"/>
  <c r="AO140" s="1"/>
  <c r="AY149"/>
  <c r="AZ149" s="1"/>
  <c r="AO149" s="1"/>
  <c r="AY62"/>
  <c r="AZ62" s="1"/>
  <c r="AO62" s="1"/>
  <c r="AY77"/>
  <c r="AZ77" s="1"/>
  <c r="AO77" s="1"/>
  <c r="AY75"/>
  <c r="AZ75" s="1"/>
  <c r="AO75" s="1"/>
  <c r="AY150"/>
  <c r="AZ150" s="1"/>
  <c r="AO150" s="1"/>
  <c r="AY53"/>
  <c r="AZ53" s="1"/>
  <c r="AO53" s="1"/>
  <c r="AY92"/>
  <c r="AZ92" s="1"/>
  <c r="AO92" s="1"/>
  <c r="AY170"/>
  <c r="AZ170" s="1"/>
  <c r="AO170" s="1"/>
  <c r="AY164"/>
  <c r="AZ164" s="1"/>
  <c r="AO164" s="1"/>
  <c r="AY26"/>
  <c r="AZ26" s="1"/>
  <c r="AY68"/>
  <c r="AZ68" s="1"/>
  <c r="AO68" s="1"/>
  <c r="AY147"/>
  <c r="AZ147" s="1"/>
  <c r="AO147" s="1"/>
  <c r="AY82"/>
  <c r="AZ82" s="1"/>
  <c r="AO82" s="1"/>
  <c r="AY28"/>
  <c r="AZ28" s="1"/>
  <c r="AO28" s="1"/>
  <c r="AY48"/>
  <c r="AZ48" s="1"/>
  <c r="AO48" s="1"/>
  <c r="AY80"/>
  <c r="AZ80" s="1"/>
  <c r="AO80" s="1"/>
  <c r="AY146"/>
  <c r="AZ146" s="1"/>
  <c r="AO146" s="1"/>
  <c r="AY79"/>
  <c r="AZ79" s="1"/>
  <c r="AO79" s="1"/>
  <c r="AY100"/>
  <c r="AZ100" s="1"/>
  <c r="AO100" s="1"/>
  <c r="AY71"/>
  <c r="AZ71" s="1"/>
  <c r="AO71" s="1"/>
  <c r="AY38"/>
  <c r="AZ38" s="1"/>
  <c r="AO38" s="1"/>
  <c r="AY111"/>
  <c r="AZ111" s="1"/>
  <c r="AO111" s="1"/>
  <c r="AY112"/>
  <c r="AZ112" s="1"/>
  <c r="AO112" s="1"/>
  <c r="AY128"/>
  <c r="AZ128" s="1"/>
  <c r="AO128" s="1"/>
  <c r="AY137"/>
  <c r="AZ137" s="1"/>
  <c r="AO137" s="1"/>
  <c r="AY51"/>
  <c r="AZ51" s="1"/>
  <c r="AO51" s="1"/>
  <c r="AY120"/>
  <c r="AZ120" s="1"/>
  <c r="AO120" s="1"/>
  <c r="AY175"/>
  <c r="AZ175" s="1"/>
  <c r="AO175" s="1"/>
  <c r="AY118"/>
  <c r="AZ118" s="1"/>
  <c r="AO118" s="1"/>
  <c r="AY159"/>
  <c r="AZ159" s="1"/>
  <c r="AO159" s="1"/>
  <c r="AY148"/>
  <c r="AZ148" s="1"/>
  <c r="AO148" s="1"/>
  <c r="AY135"/>
  <c r="AZ135" s="1"/>
  <c r="AO135" s="1"/>
  <c r="AY86"/>
  <c r="AZ86" s="1"/>
  <c r="AO86" s="1"/>
  <c r="AY158"/>
  <c r="AZ158" s="1"/>
  <c r="AO158" s="1"/>
  <c r="AY31"/>
  <c r="AZ31" s="1"/>
  <c r="AO31" s="1"/>
  <c r="AY67"/>
  <c r="AZ67" s="1"/>
  <c r="AO67" s="1"/>
  <c r="AY43"/>
  <c r="AZ43" s="1"/>
  <c r="AO43" s="1"/>
  <c r="AY157"/>
  <c r="AZ157" s="1"/>
  <c r="AO157" s="1"/>
  <c r="AY141"/>
  <c r="AZ141" s="1"/>
  <c r="AO141" s="1"/>
  <c r="AY110"/>
  <c r="AZ110" s="1"/>
  <c r="AO110" s="1"/>
  <c r="AY125"/>
  <c r="AZ125" s="1"/>
  <c r="AO125" s="1"/>
  <c r="AY70"/>
  <c r="AZ70" s="1"/>
  <c r="AO70" s="1"/>
  <c r="AY136"/>
  <c r="AZ136" s="1"/>
  <c r="AO136" s="1"/>
  <c r="AY117"/>
  <c r="AZ117" s="1"/>
  <c r="AO117" s="1"/>
  <c r="AY156"/>
  <c r="AZ156" s="1"/>
  <c r="AO156" s="1"/>
  <c r="AY52"/>
  <c r="AZ52" s="1"/>
  <c r="AO52" s="1"/>
  <c r="AY102"/>
  <c r="AZ102" s="1"/>
  <c r="AO102" s="1"/>
  <c r="AY36"/>
  <c r="AZ36" s="1"/>
  <c r="AO36" s="1"/>
  <c r="AY61"/>
  <c r="AZ61" s="1"/>
  <c r="AO61" s="1"/>
  <c r="AY126"/>
  <c r="AZ126" s="1"/>
  <c r="AO126" s="1"/>
  <c r="AY152"/>
  <c r="AZ152" s="1"/>
  <c r="AO152" s="1"/>
  <c r="AY44"/>
  <c r="AZ44" s="1"/>
  <c r="AO44" s="1"/>
  <c r="AY37"/>
  <c r="AZ37" s="1"/>
  <c r="AO37" s="1"/>
  <c r="AY142"/>
  <c r="AZ142" s="1"/>
  <c r="AO142" s="1"/>
  <c r="AY45"/>
  <c r="AZ45" s="1"/>
  <c r="AO45" s="1"/>
  <c r="AY96"/>
  <c r="AZ96" s="1"/>
  <c r="AO96" s="1"/>
  <c r="AY64"/>
  <c r="AZ64" s="1"/>
  <c r="AO64" s="1"/>
  <c r="AY174"/>
  <c r="AZ174" s="1"/>
  <c r="AO174" s="1"/>
  <c r="AY151"/>
  <c r="AZ151" s="1"/>
  <c r="AO151" s="1"/>
  <c r="AY155"/>
  <c r="AZ155" s="1"/>
  <c r="AO155" s="1"/>
  <c r="AY153"/>
  <c r="AZ153" s="1"/>
  <c r="AO153" s="1"/>
  <c r="AY73"/>
  <c r="AZ73" s="1"/>
  <c r="AO73" s="1"/>
  <c r="AY57"/>
  <c r="AZ57" s="1"/>
  <c r="AO57" s="1"/>
  <c r="AY172"/>
  <c r="AZ172" s="1"/>
  <c r="AO172" s="1"/>
  <c r="AY89"/>
  <c r="AZ89" s="1"/>
  <c r="AO89" s="1"/>
  <c r="AY113"/>
  <c r="AZ113" s="1"/>
  <c r="AO113" s="1"/>
  <c r="AY40"/>
  <c r="AZ40" s="1"/>
  <c r="AO40" s="1"/>
  <c r="AY60"/>
  <c r="AZ60" s="1"/>
  <c r="AO60" s="1"/>
  <c r="AY116"/>
  <c r="AZ116" s="1"/>
  <c r="AO116" s="1"/>
  <c r="AY93"/>
  <c r="AZ93" s="1"/>
  <c r="AO93" s="1"/>
  <c r="AY168"/>
  <c r="AZ168" s="1"/>
  <c r="AO168" s="1"/>
  <c r="AY72"/>
  <c r="AZ72" s="1"/>
  <c r="AO72" s="1"/>
  <c r="AY85"/>
  <c r="AZ85" s="1"/>
  <c r="AO85" s="1"/>
  <c r="AY94"/>
  <c r="AZ94" s="1"/>
  <c r="AO94" s="1"/>
  <c r="AY108"/>
  <c r="AZ108" s="1"/>
  <c r="AO108" s="1"/>
  <c r="AY78"/>
  <c r="AZ78" s="1"/>
  <c r="AO78" s="1"/>
  <c r="AY132"/>
  <c r="AZ132" s="1"/>
  <c r="AO132" s="1"/>
  <c r="AY134"/>
  <c r="AZ134" s="1"/>
  <c r="AO134" s="1"/>
  <c r="AY101"/>
  <c r="AZ101" s="1"/>
  <c r="AO101" s="1"/>
  <c r="AY124"/>
  <c r="AZ124" s="1"/>
  <c r="AO124" s="1"/>
  <c r="AY166"/>
  <c r="AZ166" s="1"/>
  <c r="AO166" s="1"/>
  <c r="AY90"/>
  <c r="AZ90" s="1"/>
  <c r="AO90" s="1"/>
  <c r="AY29"/>
  <c r="AZ29" s="1"/>
  <c r="AO29" s="1"/>
  <c r="AY59"/>
  <c r="AZ59" s="1"/>
  <c r="AO59" s="1"/>
  <c r="AY91"/>
  <c r="AZ91" s="1"/>
  <c r="AO91" s="1"/>
  <c r="AY74"/>
  <c r="AZ74" s="1"/>
  <c r="AO74" s="1"/>
  <c r="AY105"/>
  <c r="AZ105" s="1"/>
  <c r="AO105" s="1"/>
  <c r="AY154"/>
  <c r="AZ154" s="1"/>
  <c r="AO154" s="1"/>
  <c r="AY123"/>
  <c r="AZ123" s="1"/>
  <c r="AO123" s="1"/>
  <c r="AY171"/>
  <c r="AZ171" s="1"/>
  <c r="AO171" s="1"/>
  <c r="AY76"/>
  <c r="AZ76" s="1"/>
  <c r="AO76" s="1"/>
  <c r="AY121"/>
  <c r="AZ121" s="1"/>
  <c r="AO121" s="1"/>
  <c r="AY173"/>
  <c r="AZ173" s="1"/>
  <c r="AO173" s="1"/>
  <c r="AY81"/>
  <c r="AZ81" s="1"/>
  <c r="AO81" s="1"/>
  <c r="AY127"/>
  <c r="AZ127" s="1"/>
  <c r="AO127" s="1"/>
  <c r="AY138"/>
  <c r="AZ138" s="1"/>
  <c r="AO138" s="1"/>
  <c r="AY99"/>
  <c r="AZ99" s="1"/>
  <c r="AO99" s="1"/>
  <c r="AY49"/>
  <c r="AZ49" s="1"/>
  <c r="AO49" s="1"/>
  <c r="AY131"/>
  <c r="AZ131" s="1"/>
  <c r="AO131" s="1"/>
  <c r="AY95"/>
  <c r="AZ95" s="1"/>
  <c r="AO95" s="1"/>
  <c r="AY56"/>
  <c r="AZ56" s="1"/>
  <c r="AO56" s="1"/>
  <c r="AY33"/>
  <c r="AZ33" s="1"/>
  <c r="AO33" s="1"/>
  <c r="AY106"/>
  <c r="AZ106" s="1"/>
  <c r="AO106" s="1"/>
  <c r="AY143"/>
  <c r="AZ143" s="1"/>
  <c r="AO143" s="1"/>
  <c r="AY97"/>
  <c r="AZ97" s="1"/>
  <c r="AO97" s="1"/>
  <c r="AY88"/>
  <c r="AZ88" s="1"/>
  <c r="AO88" s="1"/>
  <c r="AY169"/>
  <c r="AZ169" s="1"/>
  <c r="AO169" s="1"/>
  <c r="AY27"/>
  <c r="AZ27" s="1"/>
  <c r="AO27" s="1"/>
  <c r="CU38" l="1"/>
  <c r="AC26"/>
  <c r="BS38"/>
  <c r="CW39"/>
  <c r="BT39"/>
  <c r="CK39"/>
  <c r="AB26" l="1"/>
  <c r="AO26"/>
  <c r="CU39"/>
  <c r="AD26"/>
  <c r="BS39"/>
  <c r="CW40"/>
  <c r="BT40"/>
  <c r="CK40"/>
  <c r="CU40" l="1"/>
  <c r="BS40"/>
  <c r="CW41"/>
  <c r="BT41"/>
  <c r="CK41"/>
  <c r="CU41" l="1"/>
  <c r="BS41"/>
  <c r="CW42"/>
  <c r="BT42"/>
  <c r="CK42"/>
  <c r="CU42" l="1"/>
  <c r="BS42"/>
  <c r="CW43"/>
  <c r="BT43"/>
  <c r="CK43"/>
  <c r="CU43" l="1"/>
  <c r="BS43"/>
  <c r="CW44"/>
  <c r="BT44"/>
  <c r="CK44"/>
  <c r="CU44" l="1"/>
  <c r="BS44"/>
  <c r="CW45"/>
  <c r="BT45"/>
  <c r="CK45"/>
  <c r="CU45" l="1"/>
  <c r="BS45"/>
  <c r="BT46"/>
  <c r="CK46"/>
  <c r="CW46"/>
  <c r="CU46" l="1"/>
  <c r="BS46"/>
  <c r="BT47"/>
  <c r="CK47"/>
  <c r="CW47"/>
  <c r="CU47" l="1"/>
  <c r="BS47"/>
  <c r="CW48"/>
  <c r="BT48"/>
  <c r="CK48"/>
  <c r="CU48" l="1"/>
  <c r="BS48"/>
  <c r="CW49"/>
  <c r="BT49"/>
  <c r="CK49"/>
  <c r="CU49" l="1"/>
  <c r="BS49"/>
  <c r="CW50"/>
  <c r="BT50"/>
  <c r="CK50"/>
  <c r="CU50" l="1"/>
  <c r="BS50"/>
  <c r="CW51"/>
  <c r="BT51"/>
  <c r="CK51"/>
  <c r="CU51" l="1"/>
  <c r="BS51"/>
  <c r="BT52"/>
  <c r="CK52"/>
  <c r="CW52"/>
  <c r="CU52" l="1"/>
  <c r="BS52"/>
  <c r="CW53"/>
  <c r="BT53"/>
  <c r="CK53"/>
  <c r="CU53" l="1"/>
  <c r="BS53"/>
  <c r="CW54"/>
  <c r="BT54"/>
  <c r="CK54"/>
  <c r="CU54" l="1"/>
  <c r="BS54"/>
  <c r="CW55"/>
  <c r="BT55"/>
  <c r="CK55"/>
  <c r="CU55" l="1"/>
  <c r="BS55"/>
  <c r="BT56"/>
  <c r="CK56"/>
  <c r="CW56"/>
  <c r="CU56" l="1"/>
  <c r="BS56"/>
  <c r="CW57"/>
  <c r="BT57"/>
  <c r="CK57"/>
  <c r="CU57" l="1"/>
  <c r="BS57"/>
  <c r="CW58"/>
  <c r="BT58"/>
  <c r="CK58"/>
  <c r="CU58" l="1"/>
  <c r="BS58"/>
  <c r="CW59"/>
  <c r="BT59"/>
  <c r="CK59"/>
  <c r="CU59" l="1"/>
  <c r="BS59"/>
  <c r="BT60"/>
  <c r="CK60"/>
  <c r="CW60"/>
  <c r="CU60" l="1"/>
  <c r="BS60"/>
  <c r="CW61"/>
  <c r="BT61"/>
  <c r="CK61"/>
  <c r="CU61" l="1"/>
  <c r="BS61"/>
  <c r="CW62"/>
  <c r="BT62"/>
  <c r="CK62"/>
  <c r="CU62" l="1"/>
  <c r="BS62"/>
  <c r="CW63"/>
  <c r="BT63"/>
  <c r="CK63"/>
  <c r="CU63" l="1"/>
  <c r="BS63"/>
  <c r="CW64"/>
  <c r="BT64"/>
  <c r="CK64"/>
  <c r="CU64" l="1"/>
  <c r="BS64"/>
  <c r="CW65"/>
  <c r="BT65"/>
  <c r="CK65"/>
  <c r="CU65" l="1"/>
  <c r="BS65"/>
  <c r="BT66"/>
  <c r="CK66"/>
  <c r="CW66"/>
  <c r="CU66" l="1"/>
  <c r="BS66"/>
  <c r="BT67"/>
  <c r="CK67"/>
  <c r="CW67"/>
  <c r="CU67" l="1"/>
  <c r="BS67"/>
  <c r="CW68"/>
  <c r="BT68"/>
  <c r="CK68"/>
  <c r="CU68" l="1"/>
  <c r="BS68"/>
  <c r="CW69"/>
  <c r="BT69"/>
  <c r="CK69"/>
  <c r="CU69" l="1"/>
  <c r="BS69"/>
  <c r="BT70"/>
  <c r="CK70"/>
  <c r="CW70"/>
  <c r="CU70" l="1"/>
  <c r="BS70"/>
  <c r="CW71"/>
  <c r="BT71"/>
  <c r="CK71"/>
  <c r="CU71" l="1"/>
  <c r="BS71"/>
  <c r="CW72"/>
  <c r="BT72"/>
  <c r="CK72"/>
  <c r="CU72" l="1"/>
  <c r="BS72"/>
  <c r="CW73"/>
  <c r="BT73"/>
  <c r="CK73"/>
  <c r="CU73" l="1"/>
  <c r="BS73"/>
  <c r="BT74"/>
  <c r="CK74"/>
  <c r="CW74"/>
  <c r="CU74" l="1"/>
  <c r="BS74"/>
  <c r="CW75"/>
  <c r="BT75"/>
  <c r="CK75"/>
  <c r="CU75" l="1"/>
  <c r="BS75"/>
  <c r="CW76"/>
  <c r="BT76"/>
  <c r="CK76"/>
  <c r="CU76" l="1"/>
  <c r="BS76"/>
  <c r="CW77"/>
  <c r="BT77"/>
  <c r="CK77"/>
  <c r="CU77" l="1"/>
  <c r="BS77"/>
  <c r="CW78"/>
  <c r="BT78"/>
  <c r="CK78"/>
  <c r="CU78" l="1"/>
  <c r="BS78"/>
  <c r="CW79"/>
  <c r="BT79"/>
  <c r="CK79"/>
  <c r="CU79" l="1"/>
  <c r="BS79"/>
  <c r="CW80"/>
  <c r="BT80"/>
  <c r="CK80"/>
  <c r="CU80" l="1"/>
  <c r="BS80"/>
  <c r="CW81"/>
  <c r="BT81"/>
  <c r="CK81"/>
  <c r="CU81" l="1"/>
  <c r="BS81"/>
  <c r="CW82"/>
  <c r="BT82"/>
  <c r="CK82"/>
  <c r="CU82" l="1"/>
  <c r="BS82"/>
  <c r="CW83"/>
  <c r="BT83"/>
  <c r="CK83"/>
  <c r="CU83" l="1"/>
  <c r="BS83"/>
  <c r="CW84"/>
  <c r="BT84"/>
  <c r="CK84"/>
  <c r="CU84" l="1"/>
  <c r="BS84"/>
  <c r="CW85"/>
  <c r="BT85"/>
  <c r="CK85"/>
  <c r="CU85" l="1"/>
  <c r="BS85"/>
  <c r="CW86"/>
  <c r="BT86"/>
  <c r="CK86"/>
  <c r="CU86" l="1"/>
  <c r="BS86"/>
  <c r="CW87"/>
  <c r="BT87"/>
  <c r="CK87"/>
  <c r="CU87" l="1"/>
  <c r="BS87"/>
  <c r="CW88"/>
  <c r="BT88"/>
  <c r="CK88"/>
  <c r="CU88" l="1"/>
  <c r="BS88"/>
  <c r="CW89"/>
  <c r="BT89"/>
  <c r="CK89"/>
  <c r="CU89" l="1"/>
  <c r="BS89"/>
  <c r="BT90"/>
  <c r="CK90"/>
  <c r="CW90"/>
  <c r="CU90" l="1"/>
  <c r="BS90"/>
  <c r="CW91"/>
  <c r="BT91"/>
  <c r="CK91"/>
  <c r="CU91" l="1"/>
  <c r="BS91"/>
  <c r="CW92"/>
  <c r="BT92"/>
  <c r="CK92"/>
  <c r="CU92" l="1"/>
  <c r="BS92"/>
  <c r="CW93"/>
  <c r="BT93"/>
  <c r="CK93"/>
  <c r="CU93" l="1"/>
  <c r="BS93"/>
  <c r="CW94"/>
  <c r="BT94"/>
  <c r="CK94"/>
  <c r="CU94" l="1"/>
  <c r="BS94"/>
  <c r="BT95"/>
  <c r="CK95"/>
  <c r="CW95"/>
  <c r="CU95" l="1"/>
  <c r="BS95"/>
  <c r="CW96"/>
  <c r="BT96"/>
  <c r="CK96"/>
  <c r="CU96" l="1"/>
  <c r="BS96"/>
  <c r="CW97"/>
  <c r="BT97"/>
  <c r="CK97"/>
  <c r="CU97" l="1"/>
  <c r="BS97"/>
  <c r="BT98"/>
  <c r="CK98"/>
  <c r="CW98"/>
  <c r="CU98" l="1"/>
  <c r="BS98"/>
  <c r="CW99"/>
  <c r="BT99"/>
  <c r="CK99"/>
  <c r="CU99" l="1"/>
  <c r="BS99"/>
  <c r="CW100"/>
  <c r="BT100"/>
  <c r="CK100"/>
  <c r="CU100" l="1"/>
  <c r="BS100"/>
  <c r="CW101"/>
  <c r="BT101"/>
  <c r="CK101"/>
  <c r="CU101" l="1"/>
  <c r="BS101"/>
  <c r="BT102"/>
  <c r="CK102"/>
  <c r="CW102"/>
  <c r="CU102" l="1"/>
  <c r="BS102"/>
  <c r="CW103"/>
  <c r="BT103"/>
  <c r="CK103"/>
  <c r="CU103" l="1"/>
  <c r="BS103"/>
  <c r="CW104"/>
  <c r="BT104"/>
  <c r="CK104"/>
  <c r="CU104" l="1"/>
  <c r="BS104"/>
  <c r="CW105"/>
  <c r="BT105"/>
  <c r="CK105"/>
  <c r="CU105" l="1"/>
  <c r="BS105"/>
  <c r="BT106"/>
  <c r="CK106"/>
  <c r="CW106"/>
  <c r="CU106" l="1"/>
  <c r="BS106"/>
  <c r="CW107"/>
  <c r="BT107"/>
  <c r="CK107"/>
  <c r="CU107" l="1"/>
  <c r="BS107"/>
  <c r="CW108"/>
  <c r="BT108"/>
  <c r="CK108"/>
  <c r="CU108" l="1"/>
  <c r="BS108"/>
  <c r="CW109"/>
  <c r="BT109"/>
  <c r="CK109"/>
  <c r="CU109" l="1"/>
  <c r="BS109"/>
  <c r="BT110"/>
  <c r="CK110"/>
  <c r="CW110"/>
  <c r="CU110" l="1"/>
  <c r="BS110"/>
  <c r="CW111"/>
  <c r="BT111"/>
  <c r="CK111"/>
  <c r="CU111" l="1"/>
  <c r="BS111"/>
  <c r="CW112"/>
  <c r="BT112"/>
  <c r="CK112"/>
  <c r="CU112" l="1"/>
  <c r="BS112"/>
  <c r="CW113"/>
  <c r="BT113"/>
  <c r="CK113"/>
  <c r="CU113" l="1"/>
  <c r="BS113"/>
  <c r="BT114"/>
  <c r="CK114"/>
  <c r="CW114"/>
  <c r="CU114" l="1"/>
  <c r="BS114"/>
  <c r="CW115"/>
  <c r="BT115"/>
  <c r="CK115"/>
  <c r="CU115" l="1"/>
  <c r="BS115"/>
  <c r="CW116"/>
  <c r="BT116"/>
  <c r="CK116"/>
  <c r="CU116" l="1"/>
  <c r="BS116"/>
  <c r="CW117"/>
  <c r="BT117"/>
  <c r="CK117"/>
  <c r="CU117" l="1"/>
  <c r="BS117"/>
  <c r="BT118"/>
  <c r="CK118"/>
  <c r="CW118"/>
  <c r="CU118" l="1"/>
  <c r="BS118"/>
  <c r="CW119"/>
  <c r="BT119"/>
  <c r="CK119"/>
  <c r="CU119" l="1"/>
  <c r="BS119"/>
  <c r="CW120"/>
  <c r="BT120"/>
  <c r="CK120"/>
  <c r="CU120" l="1"/>
  <c r="BS120"/>
  <c r="CW121"/>
  <c r="BT121"/>
  <c r="CK121"/>
  <c r="CU121" l="1"/>
  <c r="BS121"/>
  <c r="BT122"/>
  <c r="CK122"/>
  <c r="CW122"/>
  <c r="CU122" l="1"/>
  <c r="BS122"/>
  <c r="CW123"/>
  <c r="BT123"/>
  <c r="CK123"/>
  <c r="CU123" l="1"/>
  <c r="BS123"/>
  <c r="BT124"/>
  <c r="CK124"/>
  <c r="CW124"/>
  <c r="CU124" l="1"/>
  <c r="BS124"/>
  <c r="CW125"/>
  <c r="BT125"/>
  <c r="CK125"/>
  <c r="CU125" l="1"/>
  <c r="BS125"/>
  <c r="CW126"/>
  <c r="BT126"/>
  <c r="CK126"/>
  <c r="CU126" l="1"/>
  <c r="BS126"/>
  <c r="BT127"/>
  <c r="CK127"/>
  <c r="CW127"/>
  <c r="CU127" l="1"/>
  <c r="BS127"/>
  <c r="CW128"/>
  <c r="BT128"/>
  <c r="CK128"/>
  <c r="CU128" l="1"/>
  <c r="BS128"/>
  <c r="BT129"/>
  <c r="CK129"/>
  <c r="CW129"/>
  <c r="CU129" l="1"/>
  <c r="BS129"/>
  <c r="CW130"/>
  <c r="BT130"/>
  <c r="CK130"/>
  <c r="CU130" l="1"/>
  <c r="BS130"/>
  <c r="CW131"/>
  <c r="BT131"/>
  <c r="CK131"/>
  <c r="CU131" l="1"/>
  <c r="BS131"/>
  <c r="BT132"/>
  <c r="CK132"/>
  <c r="CW132"/>
  <c r="CU132" l="1"/>
  <c r="BS132"/>
  <c r="CW133"/>
  <c r="BT133"/>
  <c r="CK133"/>
  <c r="CU133" l="1"/>
  <c r="BS133"/>
  <c r="CW134"/>
  <c r="BT134"/>
  <c r="CK134"/>
  <c r="CU134" l="1"/>
  <c r="BS134"/>
  <c r="CW135"/>
  <c r="BT135"/>
  <c r="CK135"/>
  <c r="CU135" l="1"/>
  <c r="BS135"/>
  <c r="CW136"/>
  <c r="BT136"/>
  <c r="CK136"/>
  <c r="CU136" l="1"/>
  <c r="BS136"/>
  <c r="BT137"/>
  <c r="CK137"/>
  <c r="CW137"/>
  <c r="CU137" l="1"/>
  <c r="BS137"/>
  <c r="CW138"/>
  <c r="BT138"/>
  <c r="CK138"/>
  <c r="CU138" l="1"/>
  <c r="BS138"/>
  <c r="CW139"/>
  <c r="BT139"/>
  <c r="CK139"/>
  <c r="CU139" l="1"/>
  <c r="BS139"/>
  <c r="CW140"/>
  <c r="BT140"/>
  <c r="CK140"/>
  <c r="CU140" l="1"/>
  <c r="BS140"/>
  <c r="BT141"/>
  <c r="CK141"/>
  <c r="CW141"/>
  <c r="CU141" l="1"/>
  <c r="BS141"/>
  <c r="CW142"/>
  <c r="BT142"/>
  <c r="CK142"/>
  <c r="CU142" l="1"/>
  <c r="BS142"/>
  <c r="CW143"/>
  <c r="BT143"/>
  <c r="CK143"/>
  <c r="CU143" l="1"/>
  <c r="BS143"/>
  <c r="CW144"/>
  <c r="BT144"/>
  <c r="CK144"/>
  <c r="CU144" l="1"/>
  <c r="BS144"/>
  <c r="BT145"/>
  <c r="CK145"/>
  <c r="CW145"/>
  <c r="CU145" l="1"/>
  <c r="BS145"/>
  <c r="CW146"/>
  <c r="BT146"/>
  <c r="CK146"/>
  <c r="CU146" l="1"/>
  <c r="BS146"/>
  <c r="CW147"/>
  <c r="BT147"/>
  <c r="CK147"/>
  <c r="CU147" l="1"/>
  <c r="BS147"/>
  <c r="CW148"/>
  <c r="BT148"/>
  <c r="CK148"/>
  <c r="CU148" l="1"/>
  <c r="BS148"/>
  <c r="BT149"/>
  <c r="CK149"/>
  <c r="CW149"/>
  <c r="CU149" l="1"/>
  <c r="BS149"/>
  <c r="CW150"/>
  <c r="BT150"/>
  <c r="CK150"/>
  <c r="CU150" l="1"/>
  <c r="BS150"/>
  <c r="BT151"/>
  <c r="CK151"/>
  <c r="CW151"/>
  <c r="CU151" l="1"/>
  <c r="BS151"/>
  <c r="CW152"/>
  <c r="BT152"/>
  <c r="CK152"/>
  <c r="CU152" l="1"/>
  <c r="BS152"/>
  <c r="BT153"/>
  <c r="CK153"/>
  <c r="CW153"/>
  <c r="CU153" l="1"/>
  <c r="BS153"/>
  <c r="CW154"/>
  <c r="BT154"/>
  <c r="CK154"/>
  <c r="CU154" l="1"/>
  <c r="BS154"/>
  <c r="CW155"/>
  <c r="BT155"/>
  <c r="CK155"/>
  <c r="CU155" l="1"/>
  <c r="BS155"/>
  <c r="BT156"/>
  <c r="CK156"/>
  <c r="CW156"/>
  <c r="CU156" l="1"/>
  <c r="BS156"/>
  <c r="CW157"/>
  <c r="BT157"/>
  <c r="CK157"/>
  <c r="CU157" l="1"/>
  <c r="BS157"/>
  <c r="CW158"/>
  <c r="BT158"/>
  <c r="CK158"/>
  <c r="CU158" l="1"/>
  <c r="BS158"/>
  <c r="CW159"/>
  <c r="BT159"/>
  <c r="CK159"/>
  <c r="CU159" l="1"/>
  <c r="BS159"/>
  <c r="BT160"/>
  <c r="CK160"/>
  <c r="CW160"/>
  <c r="CU160" l="1"/>
  <c r="BS160"/>
  <c r="BT161"/>
  <c r="CK161"/>
  <c r="CW161"/>
  <c r="CU161" l="1"/>
  <c r="BS161"/>
  <c r="BT162"/>
  <c r="CK162"/>
  <c r="CW162"/>
  <c r="CU162" l="1"/>
  <c r="BS162"/>
  <c r="BT163"/>
  <c r="CK163"/>
  <c r="CW163"/>
  <c r="CU163" l="1"/>
  <c r="BS163"/>
  <c r="BT164"/>
  <c r="CK164"/>
  <c r="CW164"/>
  <c r="CU164" l="1"/>
  <c r="BS164"/>
  <c r="BT165"/>
  <c r="CK165"/>
  <c r="CW165"/>
  <c r="CU165" l="1"/>
  <c r="BS165"/>
  <c r="BT166"/>
  <c r="CK166"/>
  <c r="CW166"/>
  <c r="CU166" l="1"/>
  <c r="BS166"/>
  <c r="BT167"/>
  <c r="CK167"/>
  <c r="CW167"/>
  <c r="CU167" l="1"/>
  <c r="BS167"/>
  <c r="CW168"/>
  <c r="BT168"/>
  <c r="CK168"/>
  <c r="CU168" l="1"/>
  <c r="BS168"/>
  <c r="CW169"/>
  <c r="BT169"/>
  <c r="CK169"/>
  <c r="CU169" l="1"/>
  <c r="BS169"/>
  <c r="CW170"/>
  <c r="BT170"/>
  <c r="CK170"/>
  <c r="CU170" l="1"/>
  <c r="BS170"/>
  <c r="CW171"/>
  <c r="BT171"/>
  <c r="CK171"/>
  <c r="CU171" l="1"/>
  <c r="BS171"/>
  <c r="CW172"/>
  <c r="BT172"/>
  <c r="CK172"/>
  <c r="CU172" l="1"/>
  <c r="BS172"/>
  <c r="CW173"/>
  <c r="BT173"/>
  <c r="CK173"/>
  <c r="CU173" l="1"/>
  <c r="BS173"/>
  <c r="CW174"/>
  <c r="BT174"/>
  <c r="CK174"/>
  <c r="CU174" l="1"/>
  <c r="BS174"/>
  <c r="CW175"/>
  <c r="CK175"/>
  <c r="BT175" l="1"/>
  <c r="BS175"/>
  <c r="CU175" l="1"/>
</calcChain>
</file>

<file path=xl/sharedStrings.xml><?xml version="1.0" encoding="utf-8"?>
<sst xmlns="http://schemas.openxmlformats.org/spreadsheetml/2006/main" count="593" uniqueCount="313">
  <si>
    <t>Telefonszám:</t>
  </si>
  <si>
    <t>Hosszúság
(mm)</t>
  </si>
  <si>
    <t>Szélesség
(mm)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</si>
  <si>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</si>
  <si>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</si>
  <si>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</si>
  <si>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</si>
  <si>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</si>
  <si>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</si>
  <si>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</si>
  <si>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</si>
  <si>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</si>
  <si>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</si>
  <si>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</si>
  <si>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</si>
  <si>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</si>
  <si>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</si>
  <si>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</si>
  <si>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</si>
  <si>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</si>
  <si>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</si>
  <si>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</si>
  <si>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</si>
  <si>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</si>
  <si>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</si>
  <si>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</si>
  <si>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</si>
  <si>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</si>
  <si>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</si>
  <si>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</si>
  <si>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</si>
  <si>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</si>
  <si>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</si>
  <si>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</si>
  <si>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</si>
  <si>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</si>
  <si>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</si>
  <si>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</si>
  <si>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</si>
  <si>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</si>
  <si>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</si>
  <si>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</si>
  <si>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</si>
  <si>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</si>
  <si>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</si>
  <si>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</si>
  <si>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</si>
  <si>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</si>
  <si>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</si>
  <si>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</si>
  <si>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</si>
  <si>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</si>
  <si>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</si>
  <si>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</si>
  <si>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</si>
  <si>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</si>
  <si>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</si>
  <si>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</si>
  <si>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</si>
  <si>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</si>
  <si>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</si>
  <si>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</si>
  <si>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</si>
  <si>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</si>
  <si>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</si>
  <si>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</si>
  <si>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</si>
  <si>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</si>
  <si>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</si>
  <si>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</si>
  <si>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</si>
  <si>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</si>
  <si>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</si>
  <si>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</si>
  <si>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</si>
  <si>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</si>
  <si>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</si>
  <si>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</si>
  <si>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</si>
  <si>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</si>
  <si>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</si>
  <si>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</si>
  <si>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</si>
  <si>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</si>
  <si>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</si>
  <si>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</si>
  <si>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</si>
  <si>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</si>
  <si>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</si>
  <si>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</si>
  <si>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</si>
  <si>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</si>
  <si>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</si>
  <si>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</si>
  <si>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</si>
  <si>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</si>
  <si>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</si>
  <si>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</si>
  <si>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</si>
  <si>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</si>
  <si>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</si>
  <si>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</si>
  <si>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</si>
  <si>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</si>
  <si>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</si>
  <si>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</si>
  <si>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</si>
  <si>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</si>
  <si>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</si>
  <si>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</si>
  <si>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</si>
  <si>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</si>
  <si>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</si>
  <si>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</si>
  <si>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</si>
  <si>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</si>
  <si>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</si>
  <si>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</si>
  <si>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</si>
  <si>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</si>
  <si>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</si>
  <si>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</si>
  <si>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</si>
  <si>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</si>
  <si>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</si>
  <si>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</si>
  <si>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</si>
  <si>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</si>
  <si>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</si>
  <si>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</si>
  <si>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</si>
  <si>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</si>
  <si>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</si>
  <si>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</si>
  <si>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</si>
  <si>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</si>
  <si>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</si>
  <si>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</si>
  <si>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</si>
  <si>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</si>
  <si>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</si>
  <si>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</si>
  <si>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</si>
  <si>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</si>
  <si>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</si>
  <si>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</si>
  <si>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</si>
  <si>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</si>
  <si>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</si>
  <si>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</si>
  <si>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</si>
  <si>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</si>
  <si>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</si>
  <si>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Számlázási cím:</t>
  </si>
  <si>
    <t>Megrendelői név:</t>
  </si>
  <si>
    <t>Azonosító:</t>
  </si>
  <si>
    <t>Mór</t>
  </si>
  <si>
    <t>Szfvár</t>
  </si>
  <si>
    <t>Igen</t>
  </si>
  <si>
    <t>Nem</t>
  </si>
  <si>
    <t>Db</t>
  </si>
  <si>
    <t>Sorszám</t>
  </si>
  <si>
    <t>Leadva:</t>
  </si>
  <si>
    <t>Elkészülési határidő:</t>
  </si>
  <si>
    <t>Megrendelni kívánt felületkezelés</t>
  </si>
  <si>
    <t>MDF</t>
  </si>
  <si>
    <t>Tömörfa</t>
  </si>
  <si>
    <t>Furnérozott</t>
  </si>
  <si>
    <t>Oldalak száma</t>
  </si>
  <si>
    <t>Megfelelőt kérnénk kiválasztani a zöld cellákban lévő listából</t>
  </si>
  <si>
    <t>Átvétel helye</t>
  </si>
  <si>
    <t>Hozott anyag</t>
  </si>
  <si>
    <t>Anyag típusa</t>
  </si>
  <si>
    <t>Csoport</t>
  </si>
  <si>
    <t>Festés</t>
  </si>
  <si>
    <t>Lakkozás</t>
  </si>
  <si>
    <t>Típus</t>
  </si>
  <si>
    <t>Magasfényű festés</t>
  </si>
  <si>
    <t>Selyemfényű lakkozás</t>
  </si>
  <si>
    <t>Selyemfényű lakkozás, pácolás</t>
  </si>
  <si>
    <t>Antikolás</t>
  </si>
  <si>
    <t>Szín</t>
  </si>
  <si>
    <t>Fehér</t>
  </si>
  <si>
    <t>Színes</t>
  </si>
  <si>
    <t>Oldal</t>
  </si>
  <si>
    <t>1 oldal</t>
  </si>
  <si>
    <t>2 oldal</t>
  </si>
  <si>
    <t>Anyag</t>
  </si>
  <si>
    <t>Festés/lakkozás</t>
  </si>
  <si>
    <t>Festés?</t>
  </si>
  <si>
    <t>Lakkozás?</t>
  </si>
  <si>
    <t>Minta</t>
  </si>
  <si>
    <t>-</t>
  </si>
  <si>
    <t>Amennyiben eltér a feljebb megadott tulajdonságoktól, minden tételhez egyedileg választható másfajta felületkezelési mód. Egyébként automatikusan töltödő értékek.</t>
  </si>
  <si>
    <t>Makró sorok</t>
  </si>
  <si>
    <t>Marásminta:</t>
  </si>
  <si>
    <t>Ajtófront</t>
  </si>
  <si>
    <t>R2</t>
  </si>
  <si>
    <t>R3</t>
  </si>
  <si>
    <t>R6</t>
  </si>
  <si>
    <t>R8</t>
  </si>
  <si>
    <t>Szappan</t>
  </si>
  <si>
    <t>Fogantyúmart 1</t>
  </si>
  <si>
    <t>Fogantyúmart 2</t>
  </si>
  <si>
    <t>Fogantyúmart 3</t>
  </si>
  <si>
    <t>Megjegyzés</t>
  </si>
  <si>
    <t>1 oldalon, mind a 4 élen. Amennyiben ettől eltér, azt megjegyzésben tételenként kell jelezni!</t>
  </si>
  <si>
    <t>Biba</t>
  </si>
  <si>
    <t>Karola</t>
  </si>
  <si>
    <t>Hordó</t>
  </si>
  <si>
    <t>Marásminta hátoldalon (opcionálisan):</t>
  </si>
  <si>
    <t>Matt lakkozás</t>
  </si>
  <si>
    <t>Hilda</t>
  </si>
  <si>
    <t>Evita</t>
  </si>
  <si>
    <t>Hilda süllyesztett</t>
  </si>
  <si>
    <t>fmID</t>
  </si>
  <si>
    <t>ftID</t>
  </si>
  <si>
    <t>fSzin</t>
  </si>
  <si>
    <t>fOldal</t>
  </si>
  <si>
    <t>rmID</t>
  </si>
  <si>
    <t>afmID</t>
  </si>
  <si>
    <t>(Bér)Festés/Ajtófront igénylő</t>
  </si>
  <si>
    <t>Selyemfényű festés (30 gloss)</t>
  </si>
  <si>
    <t>Félfényes festés (60 gloss)</t>
  </si>
  <si>
    <t>Selyemfényű metál (30 gloss)</t>
  </si>
  <si>
    <t>kivételek</t>
  </si>
  <si>
    <t>magasfényű festés és mélymart</t>
  </si>
  <si>
    <t>Újrafedőzés magasfényű festés és mélymart</t>
  </si>
  <si>
    <t>1 oldalt magasfényű/ 1 oldalt selyemfényű (30 gloss) és mélymart</t>
  </si>
  <si>
    <t>1 oldalt magasfényű/ 1 oldalt selyemfényű (30 gloss) és 1 oldalas</t>
  </si>
  <si>
    <t>polírozás és mélymart</t>
  </si>
  <si>
    <t>mélymart</t>
  </si>
  <si>
    <t>1 oldalas</t>
  </si>
  <si>
    <t>színes</t>
  </si>
  <si>
    <t>ManCo</t>
  </si>
  <si>
    <t>marID</t>
  </si>
  <si>
    <t>Marásminta 1.oldal</t>
  </si>
  <si>
    <t>Marásminta 2. oldal</t>
  </si>
  <si>
    <t>ftCsop</t>
  </si>
  <si>
    <t>ftDescription</t>
  </si>
  <si>
    <t>Újrafedőzés selyemfényű (30 gloss)</t>
  </si>
  <si>
    <t>Újrafedőzés magasfényű</t>
  </si>
  <si>
    <t>Matt festés (5 gloss)</t>
  </si>
  <si>
    <t>1 oldalt magasfényű/ 1 oldalt selyemfényű (30 glos</t>
  </si>
  <si>
    <t>Selyemfényű lakkozás, antikolás</t>
  </si>
  <si>
    <t>Selyemfényű lakkozás, pácolás, antikolás</t>
  </si>
  <si>
    <t>Matt lakkozás, antikolás</t>
  </si>
  <si>
    <t>Matt lakkozás, pácolás</t>
  </si>
  <si>
    <t>Matt lakkozás, pácolás, antikolás</t>
  </si>
  <si>
    <t>marDescription</t>
  </si>
  <si>
    <t>Biba sülyesztett</t>
  </si>
  <si>
    <t>Típusok</t>
  </si>
  <si>
    <t>Pácolás/lakkozás</t>
  </si>
  <si>
    <t>Marás</t>
  </si>
  <si>
    <t>Mélymarás</t>
  </si>
  <si>
    <t>ID</t>
  </si>
  <si>
    <t>szín</t>
  </si>
  <si>
    <t>csoport</t>
  </si>
  <si>
    <t>oldal</t>
  </si>
  <si>
    <t>anyag</t>
  </si>
  <si>
    <t>hely</t>
  </si>
  <si>
    <t>Hely</t>
  </si>
  <si>
    <t>Hozott</t>
  </si>
  <si>
    <t>antikszín</t>
  </si>
  <si>
    <t>Sárga</t>
  </si>
  <si>
    <t>Barna</t>
  </si>
  <si>
    <t>Fekete</t>
  </si>
  <si>
    <t>Antikolás szín</t>
  </si>
  <si>
    <t>Antikolás színe</t>
  </si>
  <si>
    <t>csoportID</t>
  </si>
  <si>
    <t>mar1ID</t>
  </si>
  <si>
    <t>mar2ID</t>
  </si>
  <si>
    <t>antikID</t>
  </si>
  <si>
    <t>uvegID</t>
  </si>
  <si>
    <t>mar1mID</t>
  </si>
  <si>
    <t>mar2mID</t>
  </si>
  <si>
    <t>amar1mID</t>
  </si>
  <si>
    <t>amar2mID</t>
  </si>
  <si>
    <t>mar1csID</t>
  </si>
  <si>
    <t>mar2csID</t>
  </si>
  <si>
    <t>munka</t>
  </si>
  <si>
    <t>uveg</t>
  </si>
  <si>
    <t>érvénytelen megmunkálás (0 - érvénytelen, 1 - érvényes)</t>
  </si>
  <si>
    <t>Üvegfestés</t>
  </si>
  <si>
    <t>érvénytelen</t>
  </si>
  <si>
    <t>uvegszkod</t>
  </si>
  <si>
    <t>Marás1ID</t>
  </si>
  <si>
    <t>Marás2ID</t>
  </si>
  <si>
    <t>M1MID</t>
  </si>
  <si>
    <t>M2MID</t>
  </si>
  <si>
    <t>Uveg</t>
  </si>
  <si>
    <t>Kiv antikolás</t>
  </si>
  <si>
    <t>Üveg?</t>
  </si>
  <si>
    <t>Színkód</t>
  </si>
  <si>
    <t>Kiv.antikol</t>
  </si>
  <si>
    <t>magasfényű</t>
  </si>
  <si>
    <t>Magasfényű</t>
  </si>
  <si>
    <t>mar1mcsID</t>
  </si>
  <si>
    <t>mar2mcsID</t>
  </si>
  <si>
    <t>Festés színkód (RAL, NCS) / Pác színe</t>
  </si>
  <si>
    <t>Fehér/színes (csak festés esetén)</t>
  </si>
  <si>
    <t>Fehér/színes (csak festés)</t>
  </si>
  <si>
    <t>Szappan magasfényű?</t>
  </si>
  <si>
    <t>Oldal1</t>
  </si>
  <si>
    <t>Oldal2</t>
  </si>
  <si>
    <t>Csak szappan</t>
  </si>
  <si>
    <t>Szappan&amp;magasfényű</t>
  </si>
  <si>
    <t>v2105</t>
  </si>
  <si>
    <t>18mm MDF</t>
  </si>
  <si>
    <t>Amennyiben eltér a feljebb megadott tulajdonságoktól, minden tételhez egyedileg választható másfajta felületkezelési mód. Egyébként automatikusan töltődő értékek.</t>
  </si>
  <si>
    <t>Árajánlatszám:</t>
  </si>
  <si>
    <t>Előlegösszeg:</t>
  </si>
  <si>
    <t>Előlegszámlaszám:</t>
  </si>
</sst>
</file>

<file path=xl/styles.xml><?xml version="1.0" encoding="utf-8"?>
<styleSheet xmlns="http://schemas.openxmlformats.org/spreadsheetml/2006/main">
  <numFmts count="1">
    <numFmt numFmtId="164" formatCode="#,##0.00&quot; m2&quot;"/>
  </numFmts>
  <fonts count="19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8" xfId="0" applyBorder="1" applyAlignment="1" applyProtection="1">
      <alignment horizontal="right"/>
    </xf>
    <xf numFmtId="0" fontId="0" fillId="0" borderId="12" xfId="0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14" fontId="6" fillId="0" borderId="15" xfId="0" applyNumberFormat="1" applyFont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protection locked="0"/>
    </xf>
    <xf numFmtId="0" fontId="3" fillId="0" borderId="0" xfId="0" applyFont="1" applyBorder="1" applyAlignment="1" applyProtection="1">
      <alignment vertical="center" wrapText="1"/>
    </xf>
    <xf numFmtId="0" fontId="0" fillId="0" borderId="21" xfId="0" applyBorder="1" applyProtection="1"/>
    <xf numFmtId="0" fontId="3" fillId="0" borderId="21" xfId="0" applyFont="1" applyBorder="1" applyAlignment="1" applyProtection="1">
      <alignment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13" fillId="0" borderId="1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center" vertical="center"/>
    </xf>
    <xf numFmtId="0" fontId="11" fillId="0" borderId="0" xfId="0" quotePrefix="1" applyFont="1" applyProtection="1"/>
    <xf numFmtId="0" fontId="15" fillId="0" borderId="0" xfId="0" applyFont="1" applyProtection="1"/>
    <xf numFmtId="0" fontId="10" fillId="0" borderId="0" xfId="0" applyFont="1" applyBorder="1" applyAlignment="1" applyProtection="1">
      <alignment vertical="center" wrapText="1"/>
    </xf>
    <xf numFmtId="0" fontId="11" fillId="0" borderId="0" xfId="0" applyFont="1" applyProtection="1">
      <protection locked="0"/>
    </xf>
    <xf numFmtId="0" fontId="2" fillId="0" borderId="0" xfId="0" applyFont="1" applyBorder="1" applyAlignment="1">
      <alignment vertical="center"/>
    </xf>
    <xf numFmtId="0" fontId="0" fillId="0" borderId="0" xfId="0" applyAlignment="1" applyProtection="1">
      <alignment wrapText="1"/>
    </xf>
    <xf numFmtId="0" fontId="0" fillId="0" borderId="8" xfId="0" applyBorder="1" applyAlignment="1" applyProtection="1">
      <alignment horizontal="right" vertical="center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9" fillId="0" borderId="0" xfId="0" applyFont="1" applyProtection="1"/>
    <xf numFmtId="0" fontId="16" fillId="0" borderId="0" xfId="0" applyFont="1" applyFill="1" applyBorder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15" fillId="0" borderId="0" xfId="0" quotePrefix="1" applyFont="1" applyBorder="1" applyProtection="1"/>
    <xf numFmtId="0" fontId="0" fillId="0" borderId="0" xfId="0" applyFill="1" applyBorder="1" applyProtection="1"/>
    <xf numFmtId="0" fontId="0" fillId="4" borderId="1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/>
      <protection locked="0"/>
    </xf>
    <xf numFmtId="0" fontId="10" fillId="3" borderId="37" xfId="0" applyFont="1" applyFill="1" applyBorder="1" applyAlignment="1" applyProtection="1">
      <alignment vertical="center" wrapText="1"/>
    </xf>
    <xf numFmtId="0" fontId="10" fillId="3" borderId="35" xfId="0" applyFont="1" applyFill="1" applyBorder="1" applyAlignment="1" applyProtection="1">
      <alignment vertical="center" wrapText="1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0" borderId="41" xfId="0" applyBorder="1" applyProtection="1"/>
    <xf numFmtId="0" fontId="8" fillId="0" borderId="0" xfId="0" applyFont="1" applyBorder="1" applyProtection="1"/>
    <xf numFmtId="0" fontId="0" fillId="0" borderId="0" xfId="0" applyFont="1" applyBorder="1" applyProtection="1"/>
    <xf numFmtId="0" fontId="0" fillId="0" borderId="42" xfId="0" applyBorder="1" applyProtection="1"/>
    <xf numFmtId="0" fontId="0" fillId="0" borderId="43" xfId="0" applyBorder="1" applyProtection="1"/>
    <xf numFmtId="0" fontId="0" fillId="0" borderId="44" xfId="0" applyBorder="1" applyProtection="1"/>
    <xf numFmtId="0" fontId="8" fillId="0" borderId="0" xfId="0" applyFont="1" applyFill="1" applyBorder="1" applyProtection="1"/>
    <xf numFmtId="0" fontId="8" fillId="0" borderId="42" xfId="0" applyFont="1" applyFill="1" applyBorder="1" applyProtection="1"/>
    <xf numFmtId="0" fontId="0" fillId="4" borderId="13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/>
      <protection locked="0"/>
    </xf>
    <xf numFmtId="0" fontId="15" fillId="0" borderId="0" xfId="0" applyFont="1" applyBorder="1" applyProtection="1"/>
    <xf numFmtId="0" fontId="0" fillId="0" borderId="0" xfId="0" applyBorder="1" applyProtection="1">
      <protection locked="0"/>
    </xf>
    <xf numFmtId="0" fontId="17" fillId="0" borderId="0" xfId="0" applyFont="1" applyBorder="1" applyProtection="1"/>
    <xf numFmtId="0" fontId="0" fillId="0" borderId="0" xfId="0" applyBorder="1" applyAlignment="1" applyProtection="1"/>
    <xf numFmtId="0" fontId="8" fillId="0" borderId="0" xfId="0" applyFont="1" applyProtection="1"/>
    <xf numFmtId="0" fontId="8" fillId="0" borderId="0" xfId="0" applyFont="1" applyAlignment="1">
      <alignment horizontal="center"/>
    </xf>
    <xf numFmtId="0" fontId="0" fillId="0" borderId="37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2" fontId="0" fillId="4" borderId="26" xfId="0" applyNumberFormat="1" applyFill="1" applyBorder="1" applyAlignment="1" applyProtection="1">
      <alignment horizontal="center"/>
      <protection locked="0"/>
    </xf>
    <xf numFmtId="2" fontId="0" fillId="4" borderId="40" xfId="0" applyNumberFormat="1" applyFill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0" fillId="4" borderId="34" xfId="0" applyFill="1" applyBorder="1" applyAlignment="1" applyProtection="1">
      <alignment horizontal="center"/>
      <protection locked="0"/>
    </xf>
    <xf numFmtId="0" fontId="0" fillId="4" borderId="36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0" fontId="4" fillId="2" borderId="0" xfId="0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5" xfId="0" quotePrefix="1" applyFont="1" applyBorder="1" applyAlignment="1" applyProtection="1">
      <alignment horizontal="left" vertical="center"/>
      <protection locked="0"/>
    </xf>
    <xf numFmtId="0" fontId="6" fillId="0" borderId="1" xfId="0" quotePrefix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14" fontId="6" fillId="0" borderId="1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40" xfId="0" applyFont="1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10" fillId="3" borderId="34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/>
    </xf>
    <xf numFmtId="0" fontId="4" fillId="4" borderId="39" xfId="0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left"/>
    </xf>
    <xf numFmtId="0" fontId="10" fillId="3" borderId="37" xfId="0" applyFont="1" applyFill="1" applyBorder="1" applyAlignment="1" applyProtection="1">
      <alignment horizontal="center" vertical="center" wrapText="1"/>
    </xf>
    <xf numFmtId="0" fontId="10" fillId="3" borderId="38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vertical="top"/>
    </xf>
    <xf numFmtId="0" fontId="15" fillId="0" borderId="1" xfId="0" applyFont="1" applyBorder="1" applyAlignment="1" applyProtection="1">
      <alignment horizontal="center"/>
      <protection locked="0"/>
    </xf>
  </cellXfs>
  <cellStyles count="1">
    <cellStyle name="Normál" xfId="0" builtinId="0"/>
  </cellStyles>
  <dxfs count="9"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</dxf>
    <dxf>
      <font>
        <color theme="1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BD$6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0</xdr:rowOff>
    </xdr:from>
    <xdr:to>
      <xdr:col>14</xdr:col>
      <xdr:colOff>94384</xdr:colOff>
      <xdr:row>3</xdr:row>
      <xdr:rowOff>96982</xdr:rowOff>
    </xdr:to>
    <xdr:pic>
      <xdr:nvPicPr>
        <xdr:cNvPr id="2" name="Picture 3" descr="erfa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0"/>
          <a:ext cx="7000009" cy="792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DF499"/>
  <sheetViews>
    <sheetView tabSelected="1" topLeftCell="B1" zoomScaleNormal="100" workbookViewId="0">
      <selection activeCell="D6" sqref="D6:I6"/>
    </sheetView>
  </sheetViews>
  <sheetFormatPr defaultColWidth="9.140625" defaultRowHeight="15"/>
  <cols>
    <col min="1" max="1" width="4.5703125" style="1" hidden="1" customWidth="1"/>
    <col min="2" max="2" width="12.140625" style="2" customWidth="1"/>
    <col min="3" max="3" width="11.85546875" style="2" customWidth="1"/>
    <col min="4" max="4" width="15" style="2" customWidth="1"/>
    <col min="5" max="5" width="7" style="2" customWidth="1"/>
    <col min="6" max="6" width="9.28515625" style="2" customWidth="1"/>
    <col min="7" max="7" width="10.42578125" style="2" customWidth="1"/>
    <col min="8" max="8" width="9.5703125" style="2" customWidth="1"/>
    <col min="9" max="9" width="3.42578125" style="2" customWidth="1"/>
    <col min="10" max="10" width="8.28515625" style="2" hidden="1" customWidth="1"/>
    <col min="11" max="11" width="8.42578125" style="2" hidden="1" customWidth="1"/>
    <col min="12" max="12" width="8.140625" style="2" customWidth="1"/>
    <col min="13" max="13" width="10.85546875" style="2" customWidth="1"/>
    <col min="14" max="14" width="5.5703125" style="2" customWidth="1"/>
    <col min="15" max="15" width="8.85546875" style="2" customWidth="1"/>
    <col min="16" max="16" width="12.42578125" style="2" customWidth="1"/>
    <col min="17" max="17" width="10.28515625" style="2" bestFit="1" customWidth="1"/>
    <col min="18" max="24" width="9.140625" style="2"/>
    <col min="25" max="26" width="21.28515625" style="2" customWidth="1"/>
    <col min="27" max="27" width="22.28515625" style="2" customWidth="1"/>
    <col min="28" max="28" width="7.42578125" style="34" customWidth="1"/>
    <col min="29" max="32" width="7.42578125" style="34" hidden="1" customWidth="1"/>
    <col min="33" max="33" width="15.7109375" style="34" hidden="1" customWidth="1"/>
    <col min="34" max="41" width="9.140625" style="34" hidden="1" customWidth="1"/>
    <col min="42" max="46" width="9.140625" style="2" hidden="1" customWidth="1"/>
    <col min="47" max="47" width="10.42578125" style="2" hidden="1" customWidth="1"/>
    <col min="48" max="86" width="9.140625" style="2" hidden="1" customWidth="1"/>
    <col min="87" max="87" width="11" style="2" hidden="1" customWidth="1"/>
    <col min="88" max="110" width="9.140625" style="2" hidden="1" customWidth="1"/>
    <col min="111" max="123" width="9.140625" style="2" customWidth="1"/>
    <col min="124" max="16384" width="9.140625" style="2"/>
  </cols>
  <sheetData>
    <row r="1" spans="1:87">
      <c r="T1" s="36">
        <v>19</v>
      </c>
      <c r="V1" s="36">
        <v>58</v>
      </c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</row>
    <row r="2" spans="1:87" ht="20.45" customHeight="1">
      <c r="P2" s="34"/>
      <c r="Q2" s="34"/>
      <c r="R2" s="34"/>
      <c r="S2" s="34"/>
      <c r="T2" s="34"/>
      <c r="U2" s="34"/>
      <c r="V2" s="34"/>
      <c r="W2" s="34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</row>
    <row r="3" spans="1:87" ht="19.5" customHeight="1">
      <c r="P3" s="34"/>
      <c r="Q3" s="34"/>
      <c r="R3" s="34"/>
      <c r="S3" s="34"/>
      <c r="T3" s="34"/>
      <c r="U3" s="34"/>
      <c r="V3" s="34"/>
      <c r="W3" s="34"/>
      <c r="AV3" s="7"/>
      <c r="AW3" s="7"/>
      <c r="AX3" s="7"/>
      <c r="AY3" s="7"/>
      <c r="AZ3" s="7"/>
      <c r="BA3" s="7"/>
      <c r="BB3" s="74"/>
      <c r="BC3" s="74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</row>
    <row r="4" spans="1:87" ht="23.25">
      <c r="A4" s="109" t="s">
        <v>221</v>
      </c>
      <c r="B4" s="109"/>
      <c r="C4" s="109"/>
      <c r="D4" s="109"/>
      <c r="E4" s="109"/>
      <c r="F4" s="109"/>
      <c r="G4" s="109"/>
      <c r="H4" s="109"/>
      <c r="I4" s="109"/>
      <c r="M4" s="153" t="s">
        <v>155</v>
      </c>
      <c r="N4" s="153"/>
      <c r="O4" s="153"/>
      <c r="U4" s="34"/>
      <c r="V4" s="34"/>
      <c r="AV4" s="7"/>
      <c r="AW4" s="7"/>
      <c r="AX4" s="7"/>
      <c r="AY4" s="7"/>
      <c r="AZ4" s="7"/>
      <c r="BA4" s="7"/>
      <c r="BB4" s="74"/>
      <c r="BC4" s="74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</row>
    <row r="5" spans="1:87" ht="14.25" customHeight="1">
      <c r="B5" s="157" t="s">
        <v>307</v>
      </c>
      <c r="M5" s="140" t="s">
        <v>169</v>
      </c>
      <c r="N5" s="141"/>
      <c r="O5" s="141"/>
      <c r="P5" s="142"/>
      <c r="U5" s="34"/>
      <c r="V5" s="34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</row>
    <row r="6" spans="1:87" ht="18.600000000000001" customHeight="1">
      <c r="B6" s="117" t="s">
        <v>154</v>
      </c>
      <c r="C6" s="117"/>
      <c r="D6" s="110"/>
      <c r="E6" s="111"/>
      <c r="F6" s="111"/>
      <c r="G6" s="111"/>
      <c r="H6" s="111"/>
      <c r="I6" s="112"/>
      <c r="M6" s="143"/>
      <c r="N6" s="144"/>
      <c r="O6" s="144"/>
      <c r="P6" s="145"/>
      <c r="R6" s="117" t="s">
        <v>310</v>
      </c>
      <c r="S6" s="117"/>
      <c r="T6" s="117"/>
      <c r="U6" s="158"/>
      <c r="V6" s="158"/>
      <c r="W6" s="158"/>
      <c r="X6" s="158"/>
      <c r="AV6" s="7"/>
      <c r="AW6" s="7"/>
      <c r="AX6" s="7"/>
      <c r="AY6" s="7"/>
      <c r="AZ6" s="7"/>
      <c r="BA6" s="7"/>
      <c r="BB6" s="7"/>
      <c r="BC6" s="7"/>
      <c r="BD6" s="75" t="b">
        <v>0</v>
      </c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</row>
    <row r="7" spans="1:87" ht="18.600000000000001" customHeight="1">
      <c r="B7" s="117" t="s">
        <v>153</v>
      </c>
      <c r="C7" s="117"/>
      <c r="D7" s="113"/>
      <c r="E7" s="111"/>
      <c r="F7" s="111"/>
      <c r="G7" s="111"/>
      <c r="H7" s="111"/>
      <c r="I7" s="112"/>
      <c r="M7" s="146"/>
      <c r="N7" s="147"/>
      <c r="O7" s="147"/>
      <c r="P7" s="148"/>
      <c r="R7" s="117" t="s">
        <v>311</v>
      </c>
      <c r="S7" s="117"/>
      <c r="T7" s="117"/>
      <c r="U7" s="158"/>
      <c r="V7" s="158"/>
      <c r="W7" s="158"/>
      <c r="X7" s="158"/>
      <c r="AV7" s="7"/>
      <c r="AW7" s="74"/>
      <c r="AX7" s="74"/>
      <c r="AY7" s="74"/>
      <c r="AZ7" s="74"/>
      <c r="BA7" s="7"/>
      <c r="BB7" s="7"/>
      <c r="BC7" s="7"/>
      <c r="BD7" s="75">
        <f>IF(BD6=FALSE,0,1)</f>
        <v>0</v>
      </c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</row>
    <row r="8" spans="1:87" ht="18" customHeight="1">
      <c r="B8" s="18" t="s">
        <v>0</v>
      </c>
      <c r="C8" s="18"/>
      <c r="D8" s="114"/>
      <c r="E8" s="115"/>
      <c r="F8" s="115"/>
      <c r="G8" s="115"/>
      <c r="H8" s="115"/>
      <c r="I8" s="115"/>
      <c r="M8" s="13" t="s">
        <v>170</v>
      </c>
      <c r="N8" s="12"/>
      <c r="O8" s="151" t="s">
        <v>192</v>
      </c>
      <c r="P8" s="152"/>
      <c r="R8" s="117" t="s">
        <v>312</v>
      </c>
      <c r="S8" s="117"/>
      <c r="T8" s="117"/>
      <c r="U8" s="158"/>
      <c r="V8" s="158"/>
      <c r="W8" s="158"/>
      <c r="X8" s="158"/>
      <c r="AV8" s="7"/>
      <c r="AW8" s="74"/>
      <c r="AX8" s="51"/>
      <c r="AY8" s="74"/>
      <c r="AZ8" s="74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52"/>
      <c r="BW8" s="52"/>
      <c r="BX8" s="52"/>
      <c r="BY8" s="52"/>
      <c r="BZ8" s="7"/>
      <c r="CA8" s="52"/>
      <c r="CB8" s="7"/>
      <c r="CC8" s="7"/>
      <c r="CD8" s="7"/>
      <c r="CE8" s="7"/>
      <c r="CF8" s="7"/>
      <c r="CG8" s="7"/>
      <c r="CH8" s="7"/>
      <c r="CI8" s="7"/>
    </row>
    <row r="9" spans="1:87" ht="18.600000000000001" customHeight="1">
      <c r="B9" s="117" t="s">
        <v>162</v>
      </c>
      <c r="C9" s="117"/>
      <c r="D9" s="116">
        <f ca="1">NOW()</f>
        <v>44413.596319097225</v>
      </c>
      <c r="E9" s="116"/>
      <c r="F9" s="116"/>
      <c r="G9" s="116"/>
      <c r="H9" s="116"/>
      <c r="I9" s="116"/>
      <c r="M9" s="11" t="s">
        <v>171</v>
      </c>
      <c r="N9" s="14"/>
      <c r="O9" s="151" t="s">
        <v>192</v>
      </c>
      <c r="P9" s="152"/>
      <c r="U9" s="34"/>
      <c r="V9" s="34"/>
      <c r="AV9" s="7"/>
      <c r="AW9" s="74"/>
      <c r="AX9" s="74"/>
      <c r="AY9" s="74"/>
      <c r="AZ9" s="74"/>
      <c r="BA9" s="52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52"/>
      <c r="BW9" s="52"/>
      <c r="BX9" s="52"/>
      <c r="BY9" s="52"/>
      <c r="BZ9" s="7"/>
      <c r="CA9" s="7"/>
      <c r="CB9" s="7"/>
      <c r="CC9" s="7"/>
      <c r="CD9" s="7"/>
      <c r="CE9" s="7"/>
      <c r="CF9" s="7"/>
      <c r="CG9" s="7"/>
      <c r="CH9" s="7"/>
      <c r="CI9" s="7"/>
    </row>
    <row r="10" spans="1:87" ht="18.600000000000001" customHeight="1">
      <c r="B10" s="117" t="s">
        <v>163</v>
      </c>
      <c r="C10" s="117"/>
      <c r="D10" s="116"/>
      <c r="E10" s="116"/>
      <c r="F10" s="116"/>
      <c r="G10" s="116"/>
      <c r="H10" s="116"/>
      <c r="I10" s="116"/>
      <c r="M10" s="31" t="s">
        <v>172</v>
      </c>
      <c r="N10" s="32"/>
      <c r="O10" s="149" t="s">
        <v>192</v>
      </c>
      <c r="P10" s="150"/>
      <c r="U10" s="34"/>
      <c r="V10" s="34"/>
      <c r="AV10" s="7"/>
      <c r="AW10" s="7"/>
      <c r="AX10" s="7"/>
      <c r="AY10" s="7"/>
      <c r="AZ10" s="7"/>
      <c r="BA10" s="52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52"/>
      <c r="BW10" s="52"/>
      <c r="BX10" s="52"/>
      <c r="BY10" s="52"/>
      <c r="BZ10" s="7"/>
      <c r="CA10" s="7"/>
      <c r="CB10" s="7"/>
      <c r="CC10" s="7"/>
      <c r="CD10" s="7"/>
      <c r="CE10" s="7"/>
      <c r="CF10" s="7"/>
      <c r="CG10" s="7"/>
      <c r="CH10" s="7"/>
      <c r="CI10" s="7"/>
    </row>
    <row r="11" spans="1:87" ht="18" customHeight="1">
      <c r="B11" s="19"/>
      <c r="C11" s="19"/>
      <c r="D11" s="20"/>
      <c r="E11" s="20"/>
      <c r="F11" s="20"/>
      <c r="G11" s="20"/>
      <c r="H11" s="20"/>
      <c r="I11" s="20"/>
      <c r="K11" s="16"/>
      <c r="L11" s="17"/>
      <c r="P11" s="34"/>
      <c r="Q11" s="34"/>
      <c r="R11" s="34"/>
      <c r="S11" s="34"/>
      <c r="T11" s="34"/>
      <c r="U11" s="34"/>
      <c r="V11" s="34"/>
      <c r="W11" s="34"/>
      <c r="AV11" s="7"/>
      <c r="AW11" s="7"/>
      <c r="AX11" s="7"/>
      <c r="AY11" s="7"/>
      <c r="AZ11" s="7"/>
      <c r="BA11" s="52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51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</row>
    <row r="12" spans="1:87" ht="18.600000000000001" customHeight="1">
      <c r="B12" s="118" t="s">
        <v>169</v>
      </c>
      <c r="C12" s="118"/>
      <c r="D12" s="118"/>
      <c r="E12" s="118"/>
      <c r="F12" s="118"/>
      <c r="G12" s="118"/>
      <c r="H12" s="118"/>
      <c r="J12" s="34"/>
      <c r="L12" s="34"/>
      <c r="M12" s="34"/>
      <c r="N12" s="34"/>
      <c r="P12" s="34"/>
      <c r="Q12" s="34"/>
      <c r="R12" s="34"/>
      <c r="S12" s="34"/>
      <c r="T12" s="34"/>
      <c r="U12" s="34"/>
      <c r="V12" s="34"/>
      <c r="W12" s="34"/>
      <c r="AV12" s="7"/>
      <c r="AW12" s="7"/>
      <c r="AX12" s="7"/>
      <c r="AY12" s="7"/>
      <c r="AZ12" s="7"/>
      <c r="BA12" s="52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</row>
    <row r="13" spans="1:87" ht="18.600000000000001" hidden="1" customHeight="1">
      <c r="B13" s="119" t="s">
        <v>188</v>
      </c>
      <c r="C13" s="120"/>
      <c r="D13" s="121"/>
      <c r="E13" s="122" t="str">
        <f>IF(C200&lt;&gt;C201,IF(C200&gt;-1,X302,X303),"-")</f>
        <v>-</v>
      </c>
      <c r="F13" s="123"/>
      <c r="G13" s="123"/>
      <c r="H13" s="124"/>
      <c r="L13" s="34"/>
      <c r="N13" s="34"/>
      <c r="P13" s="34"/>
      <c r="Q13" s="34"/>
      <c r="R13" s="34"/>
      <c r="S13" s="34"/>
      <c r="T13" s="34"/>
      <c r="U13" s="34"/>
      <c r="V13" s="34"/>
      <c r="W13" s="34"/>
      <c r="AV13" s="7"/>
      <c r="AW13" s="7"/>
      <c r="AX13" s="7"/>
      <c r="AY13" s="7"/>
      <c r="AZ13" s="7"/>
      <c r="BA13" s="52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</row>
    <row r="14" spans="1:87" ht="18.600000000000001" customHeight="1">
      <c r="B14" s="119" t="s">
        <v>164</v>
      </c>
      <c r="C14" s="120"/>
      <c r="D14" s="121"/>
      <c r="E14" s="93" t="s">
        <v>192</v>
      </c>
      <c r="F14" s="94"/>
      <c r="G14" s="94"/>
      <c r="H14" s="95"/>
      <c r="N14" s="34"/>
      <c r="P14" s="34"/>
      <c r="Q14" s="34"/>
      <c r="R14" s="34"/>
      <c r="S14" s="34"/>
      <c r="T14" s="34"/>
      <c r="U14" s="34"/>
      <c r="V14" s="34"/>
      <c r="W14" s="34"/>
      <c r="AV14" s="7"/>
      <c r="AW14" s="7"/>
      <c r="AX14" s="7"/>
      <c r="AY14" s="7"/>
      <c r="AZ14" s="7"/>
      <c r="BA14" s="52"/>
      <c r="BB14" s="7"/>
      <c r="BC14" s="76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</row>
    <row r="15" spans="1:87" ht="18.600000000000001" customHeight="1">
      <c r="B15" s="119" t="s">
        <v>300</v>
      </c>
      <c r="C15" s="120"/>
      <c r="D15" s="121"/>
      <c r="E15" s="93" t="s">
        <v>192</v>
      </c>
      <c r="F15" s="94"/>
      <c r="G15" s="94"/>
      <c r="H15" s="95"/>
      <c r="N15" s="34"/>
      <c r="P15" s="34"/>
      <c r="Q15" s="34"/>
      <c r="R15" s="34"/>
      <c r="S15" s="34"/>
      <c r="T15" s="34"/>
      <c r="U15" s="34"/>
      <c r="V15" s="34"/>
      <c r="W15" s="34"/>
      <c r="AV15" s="7"/>
      <c r="AW15" s="7"/>
      <c r="AX15" s="7"/>
      <c r="AY15" s="7"/>
      <c r="AZ15" s="7"/>
      <c r="BA15" s="52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52"/>
      <c r="CA15" s="52"/>
      <c r="CB15" s="7"/>
      <c r="CC15" s="7"/>
      <c r="CD15" s="7"/>
      <c r="CE15" s="7"/>
      <c r="CF15" s="7"/>
      <c r="CG15" s="7"/>
      <c r="CH15" s="7"/>
      <c r="CI15" s="7"/>
    </row>
    <row r="16" spans="1:87" ht="18.600000000000001" customHeight="1">
      <c r="B16" s="119" t="s">
        <v>168</v>
      </c>
      <c r="C16" s="120"/>
      <c r="D16" s="121"/>
      <c r="E16" s="93" t="s">
        <v>192</v>
      </c>
      <c r="F16" s="94"/>
      <c r="G16" s="94"/>
      <c r="H16" s="95"/>
      <c r="P16" s="34"/>
      <c r="Q16" s="34"/>
      <c r="R16" s="34"/>
      <c r="S16" s="34"/>
      <c r="T16" s="34"/>
      <c r="U16" s="34"/>
      <c r="V16" s="34"/>
      <c r="W16" s="34"/>
      <c r="AV16" s="7"/>
      <c r="AW16" s="7"/>
      <c r="AX16" s="7"/>
      <c r="AY16" s="7"/>
      <c r="AZ16" s="7"/>
      <c r="BA16" s="52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52"/>
      <c r="CA16" s="7"/>
      <c r="CB16" s="7"/>
      <c r="CC16" s="7"/>
      <c r="CD16" s="7"/>
      <c r="CE16" s="7"/>
      <c r="CF16" s="7"/>
      <c r="CG16" s="7"/>
      <c r="CH16" s="7"/>
      <c r="CI16" s="7"/>
    </row>
    <row r="17" spans="1:108" ht="18.600000000000001" customHeight="1">
      <c r="B17" s="103" t="s">
        <v>268</v>
      </c>
      <c r="C17" s="104"/>
      <c r="D17" s="105"/>
      <c r="E17" s="106" t="s">
        <v>192</v>
      </c>
      <c r="F17" s="107"/>
      <c r="G17" s="107"/>
      <c r="H17" s="108"/>
      <c r="I17" s="78" t="str">
        <f>IF(E13="Festés","Festés esetén csak akkor töltse ki, ha antikolást is kér!","")</f>
        <v/>
      </c>
      <c r="P17" s="34"/>
      <c r="Q17" s="34"/>
      <c r="R17" s="34"/>
      <c r="S17" s="34"/>
      <c r="T17" s="34"/>
      <c r="U17" s="34"/>
      <c r="V17" s="34"/>
      <c r="W17" s="34"/>
      <c r="AV17" s="7"/>
      <c r="AW17" s="7"/>
      <c r="AX17" s="7"/>
      <c r="AY17" s="7"/>
      <c r="AZ17" s="7"/>
      <c r="BA17" s="52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52"/>
      <c r="CA17" s="7"/>
      <c r="CB17" s="7"/>
      <c r="CC17" s="7"/>
      <c r="CD17" s="7"/>
      <c r="CE17" s="7"/>
      <c r="CF17" s="7"/>
      <c r="CG17" s="7"/>
      <c r="CH17" s="7"/>
      <c r="CI17" s="7"/>
    </row>
    <row r="18" spans="1:108" ht="18.600000000000001" customHeight="1">
      <c r="B18" s="96" t="s">
        <v>299</v>
      </c>
      <c r="C18" s="96"/>
      <c r="D18" s="96"/>
      <c r="E18" s="93" t="s">
        <v>192</v>
      </c>
      <c r="F18" s="94"/>
      <c r="G18" s="94"/>
      <c r="H18" s="95"/>
      <c r="L18" s="30" t="str">
        <f>IF(C218=0,"Érvénytelen megmunkálás","")</f>
        <v>Érvénytelen megmunkálás</v>
      </c>
      <c r="P18" s="34"/>
      <c r="Q18" s="34"/>
      <c r="R18" s="34"/>
      <c r="S18" s="34"/>
      <c r="T18" s="34"/>
      <c r="U18" s="34"/>
      <c r="V18" s="34"/>
      <c r="W18" s="34"/>
      <c r="AV18" s="7"/>
      <c r="AW18" s="7"/>
      <c r="AX18" s="7"/>
      <c r="AY18" s="7"/>
      <c r="AZ18" s="7"/>
      <c r="BA18" s="52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52"/>
      <c r="BY18" s="52"/>
      <c r="BZ18" s="52"/>
      <c r="CA18" s="52"/>
      <c r="CB18" s="7"/>
      <c r="CC18" s="7"/>
      <c r="CD18" s="7"/>
      <c r="CE18" s="7"/>
      <c r="CF18" s="7"/>
      <c r="CG18" s="7"/>
      <c r="CH18" s="7"/>
      <c r="CI18" s="7"/>
    </row>
    <row r="19" spans="1:108" ht="18.600000000000001" customHeight="1">
      <c r="B19" s="96" t="s">
        <v>283</v>
      </c>
      <c r="C19" s="96"/>
      <c r="D19" s="96"/>
      <c r="E19" s="93" t="s">
        <v>192</v>
      </c>
      <c r="F19" s="94"/>
      <c r="G19" s="94"/>
      <c r="H19" s="95"/>
      <c r="K19" s="33"/>
      <c r="P19" s="34"/>
      <c r="Q19" s="34"/>
      <c r="R19" s="34"/>
      <c r="S19" s="34"/>
      <c r="T19" s="34"/>
      <c r="U19" s="34"/>
      <c r="V19" s="34"/>
      <c r="W19" s="34"/>
      <c r="AV19" s="7"/>
      <c r="AW19" s="7"/>
      <c r="AX19" s="7"/>
      <c r="AY19" s="7"/>
      <c r="AZ19" s="7"/>
      <c r="BA19" s="52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</row>
    <row r="20" spans="1:108" ht="18.600000000000001" customHeight="1">
      <c r="A20" s="2"/>
      <c r="B20" s="22"/>
      <c r="D20" s="22"/>
      <c r="F20" s="22"/>
      <c r="H20" s="22"/>
      <c r="J20" s="22"/>
      <c r="L20" s="22"/>
      <c r="N20" s="22"/>
      <c r="P20" s="22"/>
      <c r="R20" s="22"/>
      <c r="S20" s="22"/>
      <c r="T20" s="22"/>
      <c r="V20" s="22"/>
      <c r="X20" s="22"/>
      <c r="AA20" s="22"/>
      <c r="AG20" s="46"/>
      <c r="BA20" s="52"/>
      <c r="BB20" s="7"/>
      <c r="BC20" s="7"/>
      <c r="BD20" s="7"/>
      <c r="BE20" s="7"/>
      <c r="BF20" s="7"/>
      <c r="BG20" s="7"/>
      <c r="BH20" s="7"/>
      <c r="BI20" s="7"/>
      <c r="BJ20" s="7"/>
      <c r="BK20" s="7"/>
    </row>
    <row r="21" spans="1:108" ht="18.600000000000001" customHeight="1">
      <c r="A21" s="2"/>
      <c r="B21" s="37" t="s">
        <v>196</v>
      </c>
      <c r="C21" s="23"/>
      <c r="D21" s="23"/>
      <c r="E21" s="23"/>
      <c r="F21" s="23"/>
      <c r="G21" s="21"/>
      <c r="H21" s="21"/>
      <c r="I21" s="7"/>
      <c r="J21" s="24"/>
      <c r="K21" s="24"/>
      <c r="L21" s="24"/>
      <c r="M21" s="24"/>
      <c r="N21" s="24"/>
      <c r="O21" s="24"/>
      <c r="P21" s="35"/>
      <c r="Q21" s="35"/>
      <c r="R21" s="34"/>
      <c r="S21" s="34"/>
      <c r="T21" s="34"/>
      <c r="U21" s="34"/>
      <c r="V21" s="34"/>
      <c r="W21" s="34"/>
      <c r="BA21" s="52"/>
      <c r="BB21" s="7"/>
      <c r="BC21" s="7"/>
      <c r="BD21" s="7"/>
      <c r="BE21" s="7"/>
      <c r="BF21" s="7"/>
      <c r="BG21" s="7"/>
      <c r="BH21" s="7"/>
      <c r="BI21" s="7"/>
      <c r="BJ21" s="7"/>
      <c r="BK21" s="7"/>
    </row>
    <row r="22" spans="1:108" ht="18.600000000000001" customHeight="1">
      <c r="A22" s="2"/>
      <c r="B22" s="37" t="s">
        <v>195</v>
      </c>
      <c r="C22" s="23"/>
      <c r="D22" s="23"/>
      <c r="E22" s="97" t="s">
        <v>192</v>
      </c>
      <c r="F22" s="98"/>
      <c r="G22" s="37" t="s">
        <v>206</v>
      </c>
      <c r="H22" s="21"/>
      <c r="I22" s="7"/>
      <c r="J22" s="24"/>
      <c r="K22" s="24"/>
      <c r="L22" s="24"/>
      <c r="M22" s="24"/>
      <c r="N22" s="24"/>
      <c r="O22" s="24"/>
      <c r="P22" s="35"/>
      <c r="Q22" s="35"/>
      <c r="R22" s="34"/>
      <c r="S22" s="34"/>
      <c r="T22" s="34"/>
      <c r="U22" s="34"/>
      <c r="V22" s="34"/>
      <c r="W22" s="34"/>
      <c r="BA22" s="52"/>
      <c r="BB22" s="7"/>
      <c r="BC22" s="7"/>
      <c r="BD22" s="7"/>
      <c r="BE22" s="7"/>
      <c r="BF22" s="7"/>
      <c r="BG22" s="7"/>
      <c r="BH22" s="7"/>
      <c r="BI22" s="7"/>
      <c r="BJ22" s="7"/>
      <c r="BK22" s="7"/>
    </row>
    <row r="23" spans="1:108" ht="18.600000000000001" customHeight="1" thickBot="1">
      <c r="A23" s="15"/>
      <c r="B23" s="37" t="s">
        <v>210</v>
      </c>
      <c r="E23" s="97" t="s">
        <v>192</v>
      </c>
      <c r="F23" s="98"/>
      <c r="I23" s="25"/>
      <c r="J23" s="26"/>
      <c r="K23" s="26"/>
      <c r="L23" s="24"/>
      <c r="M23" s="24"/>
      <c r="N23" s="24"/>
      <c r="O23" s="24"/>
      <c r="P23" s="24"/>
      <c r="Q23" s="2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74"/>
      <c r="BC23" s="74"/>
      <c r="BD23" s="7"/>
      <c r="BE23" s="7"/>
      <c r="BF23" s="7"/>
      <c r="BG23" s="7"/>
      <c r="BH23" s="7"/>
      <c r="BI23" s="7"/>
      <c r="BJ23" s="7"/>
      <c r="BK23" s="7"/>
    </row>
    <row r="24" spans="1:108" ht="47.45" customHeight="1" thickBot="1">
      <c r="A24" s="2"/>
      <c r="B24" s="3" t="s">
        <v>161</v>
      </c>
      <c r="C24" s="99" t="str">
        <f>IF(O9="Igen","Hozott anyag típusa","Festeni kívánt hordozóanyag")</f>
        <v>Festeni kívánt hordozóanyag</v>
      </c>
      <c r="D24" s="100"/>
      <c r="E24" s="100"/>
      <c r="F24" s="101"/>
      <c r="G24" s="5" t="s">
        <v>1</v>
      </c>
      <c r="H24" s="5" t="s">
        <v>2</v>
      </c>
      <c r="I24" s="6" t="s">
        <v>160</v>
      </c>
      <c r="J24" s="137" t="s">
        <v>188</v>
      </c>
      <c r="K24" s="137"/>
      <c r="L24" s="138" t="s">
        <v>164</v>
      </c>
      <c r="M24" s="156"/>
      <c r="N24" s="156"/>
      <c r="O24" s="139"/>
      <c r="P24" s="55" t="s">
        <v>301</v>
      </c>
      <c r="Q24" s="87" t="s">
        <v>168</v>
      </c>
      <c r="R24" s="88"/>
      <c r="S24" s="87" t="s">
        <v>268</v>
      </c>
      <c r="T24" s="88"/>
      <c r="U24" s="138" t="s">
        <v>299</v>
      </c>
      <c r="V24" s="139"/>
      <c r="W24" s="138" t="s">
        <v>236</v>
      </c>
      <c r="X24" s="139"/>
      <c r="Y24" s="41" t="s">
        <v>237</v>
      </c>
      <c r="Z24" s="72" t="s">
        <v>283</v>
      </c>
      <c r="AA24" s="40" t="s">
        <v>205</v>
      </c>
      <c r="AQ24" s="2" t="s">
        <v>225</v>
      </c>
      <c r="BB24" s="7"/>
      <c r="BC24" s="7"/>
      <c r="BD24" s="7"/>
      <c r="BE24" s="7"/>
      <c r="BF24" s="7"/>
      <c r="BG24" s="7"/>
      <c r="BH24" s="7"/>
      <c r="BI24" s="7"/>
      <c r="BJ24" s="7"/>
      <c r="BK24" s="7"/>
      <c r="BM24" s="80" t="s">
        <v>234</v>
      </c>
      <c r="BN24" s="81"/>
      <c r="BO24" s="81"/>
      <c r="BP24" s="81"/>
      <c r="BQ24" s="81"/>
      <c r="BR24" s="81"/>
      <c r="BS24" s="81"/>
      <c r="BT24" s="81"/>
      <c r="BU24" s="81"/>
      <c r="BV24" s="82"/>
      <c r="BW24" s="77"/>
      <c r="BX24" s="77"/>
      <c r="BY24" s="77"/>
      <c r="BZ24" s="77"/>
      <c r="CA24" s="77"/>
      <c r="CB24" s="77"/>
      <c r="CC24" s="77"/>
      <c r="DA24" s="2" t="s">
        <v>302</v>
      </c>
    </row>
    <row r="25" spans="1:108" ht="51.75" customHeight="1" thickBot="1">
      <c r="A25" s="2"/>
      <c r="B25" s="29" t="s">
        <v>191</v>
      </c>
      <c r="C25" s="132" t="s">
        <v>308</v>
      </c>
      <c r="D25" s="133"/>
      <c r="E25" s="133"/>
      <c r="F25" s="134"/>
      <c r="G25" s="27">
        <v>600</v>
      </c>
      <c r="H25" s="27">
        <v>200</v>
      </c>
      <c r="I25" s="28">
        <v>1</v>
      </c>
      <c r="J25" s="57" t="s">
        <v>193</v>
      </c>
      <c r="K25" s="58"/>
      <c r="L25" s="154" t="s">
        <v>309</v>
      </c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55"/>
      <c r="AN25" s="34" t="s">
        <v>194</v>
      </c>
      <c r="AQ25" s="2" t="s">
        <v>226</v>
      </c>
      <c r="AR25" s="2" t="s">
        <v>227</v>
      </c>
      <c r="AS25" s="38" t="s">
        <v>228</v>
      </c>
      <c r="AT25" s="38" t="s">
        <v>229</v>
      </c>
      <c r="AU25" s="2" t="s">
        <v>230</v>
      </c>
      <c r="AV25" s="2" t="s">
        <v>231</v>
      </c>
      <c r="AW25" s="2" t="s">
        <v>232</v>
      </c>
      <c r="AX25" s="2" t="s">
        <v>233</v>
      </c>
      <c r="BB25" s="7"/>
      <c r="BC25" s="7"/>
      <c r="BD25" s="7"/>
      <c r="BE25" s="7"/>
      <c r="BF25" s="7"/>
      <c r="BG25" s="7"/>
      <c r="BH25" s="7"/>
      <c r="BI25" s="7"/>
      <c r="BJ25" s="7"/>
      <c r="BK25" s="7"/>
      <c r="BM25" s="62" t="s">
        <v>176</v>
      </c>
      <c r="BN25" s="7" t="s">
        <v>173</v>
      </c>
      <c r="BO25" s="63" t="s">
        <v>181</v>
      </c>
      <c r="BP25" s="63" t="s">
        <v>184</v>
      </c>
      <c r="BQ25" s="63" t="s">
        <v>286</v>
      </c>
      <c r="BR25" s="63" t="s">
        <v>287</v>
      </c>
      <c r="BS25" s="63" t="s">
        <v>288</v>
      </c>
      <c r="BT25" s="63" t="s">
        <v>289</v>
      </c>
      <c r="BU25" s="68" t="s">
        <v>180</v>
      </c>
      <c r="BV25" s="69" t="s">
        <v>290</v>
      </c>
      <c r="BW25" s="63"/>
      <c r="BX25" s="63"/>
      <c r="BY25" s="64"/>
      <c r="BZ25" s="64"/>
      <c r="CA25" t="s">
        <v>189</v>
      </c>
      <c r="CB25" t="s">
        <v>190</v>
      </c>
      <c r="CC25" t="s">
        <v>269</v>
      </c>
      <c r="CD25" t="s">
        <v>216</v>
      </c>
      <c r="CE25" t="s">
        <v>217</v>
      </c>
      <c r="CF25" t="s">
        <v>218</v>
      </c>
      <c r="CG25" t="s">
        <v>270</v>
      </c>
      <c r="CH25" t="s">
        <v>271</v>
      </c>
      <c r="CI25" t="s">
        <v>272</v>
      </c>
      <c r="CJ25" t="s">
        <v>273</v>
      </c>
      <c r="CK25" t="s">
        <v>274</v>
      </c>
      <c r="CL25" t="s">
        <v>275</v>
      </c>
      <c r="CM25" t="s">
        <v>297</v>
      </c>
      <c r="CN25" t="s">
        <v>298</v>
      </c>
      <c r="CO25" t="s">
        <v>278</v>
      </c>
      <c r="CP25" t="s">
        <v>279</v>
      </c>
      <c r="CQ25"/>
      <c r="CR25" t="s">
        <v>276</v>
      </c>
      <c r="CS25" t="s">
        <v>277</v>
      </c>
      <c r="CT25"/>
      <c r="CU25" t="s">
        <v>282</v>
      </c>
      <c r="CV25" t="s">
        <v>293</v>
      </c>
      <c r="CW25" t="s">
        <v>292</v>
      </c>
      <c r="CX25" t="s">
        <v>295</v>
      </c>
      <c r="CY25" t="s">
        <v>294</v>
      </c>
      <c r="CZ25"/>
      <c r="DA25" s="2" t="s">
        <v>303</v>
      </c>
      <c r="DB25" s="2" t="s">
        <v>304</v>
      </c>
      <c r="DC25" s="2" t="s">
        <v>305</v>
      </c>
      <c r="DD25" s="2" t="s">
        <v>306</v>
      </c>
    </row>
    <row r="26" spans="1:108" ht="18.600000000000001" customHeight="1" thickBot="1">
      <c r="A26" s="2"/>
      <c r="B26" s="4" t="s">
        <v>3</v>
      </c>
      <c r="C26" s="102" t="str">
        <f t="shared" ref="C26" si="0">IF(I26&lt;&gt;0,IF($O$9="Igen",$O$10,""),"")</f>
        <v/>
      </c>
      <c r="D26" s="102"/>
      <c r="E26" s="102"/>
      <c r="F26" s="102"/>
      <c r="G26" s="8"/>
      <c r="H26" s="8"/>
      <c r="I26" s="48"/>
      <c r="J26" s="135" t="str">
        <f>IF(CA26&lt;&gt;CB26,IF(CA26&gt;0,$X$302,$X$303),IF(CB26&gt;0,$X$303,"-"))</f>
        <v>-</v>
      </c>
      <c r="K26" s="136"/>
      <c r="L26" s="130" t="s">
        <v>192</v>
      </c>
      <c r="M26" s="130"/>
      <c r="N26" s="130"/>
      <c r="O26" s="130"/>
      <c r="P26" s="61" t="s">
        <v>192</v>
      </c>
      <c r="Q26" s="130" t="s">
        <v>192</v>
      </c>
      <c r="R26" s="130"/>
      <c r="S26" s="89" t="str">
        <f>IF(I26&lt;&gt;0,$E$17,"-")</f>
        <v>-</v>
      </c>
      <c r="T26" s="90"/>
      <c r="U26" s="130" t="str">
        <f>IF(I26&lt;&gt;0,$E$18,"-")</f>
        <v>-</v>
      </c>
      <c r="V26" s="130"/>
      <c r="W26" s="130" t="s">
        <v>192</v>
      </c>
      <c r="X26" s="130"/>
      <c r="Y26" s="56" t="str">
        <f t="shared" ref="Y26:Y57" si="1">IF(AND(I26&lt;&gt;0,$BD$7=1),$E$23,"-")</f>
        <v>-</v>
      </c>
      <c r="Z26" s="70" t="str">
        <f>IF(I26&lt;&gt;0,$E$19,"-")</f>
        <v>-</v>
      </c>
      <c r="AA26" s="43"/>
      <c r="AB26" s="45" t="str">
        <f>IF(AC26=0,"Érvénytelen megmunkálás","")</f>
        <v/>
      </c>
      <c r="AC26" s="45" t="str">
        <f>IF(I26&lt;&gt;0,CU26,"")</f>
        <v/>
      </c>
      <c r="AD26" s="45">
        <f>IF(AC26=1,1,0)</f>
        <v>0</v>
      </c>
      <c r="AE26" s="45">
        <f>IF(AND(NOT(IF($O$9="Igen","-",C26)=""),ISNUMBER(G26),ISNUMBER(H26),ISNUMBER(I26)),1,0)</f>
        <v>0</v>
      </c>
      <c r="AF26" s="45">
        <f>IF(((G26/100)*(H26/100)*(I26/100))&gt;0,1,0)</f>
        <v>0</v>
      </c>
      <c r="AL26" s="34">
        <f>IF(AJ26="Érvénytelen párosítás",0,1)</f>
        <v>1</v>
      </c>
      <c r="AM26" s="34">
        <f>IF(AK26="Érvénytelen párosítás",0,1)</f>
        <v>1</v>
      </c>
      <c r="AN26" s="2">
        <f>((G26/100)*(H26/100)*(I26/100))</f>
        <v>0</v>
      </c>
      <c r="AO26" s="2">
        <f>IF(AC26=0,2,IF(AZ26=2,2,IF(AND(T(C26)="",G26="",H26="",I26=""),-1,IF(T(C26)="",IF(OR(G26="",H26="",I26="",AN26=0),2,1),IF(AND(G26&gt;0,H26&gt;0,I26&gt;0,AN26&gt;0),0,2)))))</f>
        <v>-1</v>
      </c>
      <c r="AP26" s="34"/>
      <c r="AQ26" s="2">
        <f t="shared" ref="AQ26:AQ57" si="2">IF(AND(L26=$CA$2,AV26&lt;&gt;0),1,0)</f>
        <v>0</v>
      </c>
      <c r="AR26" s="2">
        <f t="shared" ref="AR26:AR57" si="3">IF(AND(L26=$CA$4,AV26&lt;&gt;0),1,0)</f>
        <v>0</v>
      </c>
      <c r="AS26" s="2">
        <f t="shared" ref="AS26:AS57" si="4">IF(AND(L26=$CA$7,AV26&lt;&gt;0),1,0)</f>
        <v>0</v>
      </c>
      <c r="AT26" s="2">
        <f t="shared" ref="AT26:AT57" si="5">IF(AND(L26=$CA$7,AW26&lt;&gt;0),1,0)</f>
        <v>0</v>
      </c>
      <c r="AU26" s="2">
        <f t="shared" ref="AU26:AU57" si="6">IF(AND(L26=$CA$14,AV26&lt;&gt;0),1,0)</f>
        <v>0</v>
      </c>
      <c r="AV26" s="2">
        <f>IF(OR(W26=$BG$14,W26=$BG$15,W26=$BG$16,W26=$BG$18,W26=$BG$19,W26=$BG$20,W26=$BG$21,W26=$BC$14,Y26=$BC$14,Y26=$BG$14,Y26=$BG$15,Y26=$BG$16,Y26=$BG$18,Y26=$BG$19,Y26=$BG$20,Y26=$BG$21),1,0)</f>
        <v>0</v>
      </c>
      <c r="AW26" s="2">
        <f t="shared" ref="AW26:AW57" si="7">IF(AND(L26=$CA$7,Q26=$BM$10),1,0)</f>
        <v>0</v>
      </c>
      <c r="AX26" s="2">
        <f t="shared" ref="AX26:AX57" si="8">IF(AND(P26=$BS$2,L26=$CA$8),2,0)</f>
        <v>0</v>
      </c>
      <c r="AY26" s="2">
        <f>SUM(AQ26:AX26)</f>
        <v>0</v>
      </c>
      <c r="AZ26" s="2">
        <f>IF(AY26&gt;2,2,AY26)</f>
        <v>0</v>
      </c>
      <c r="BM26" s="62">
        <f>CD26</f>
        <v>-1</v>
      </c>
      <c r="BN26" s="7">
        <f>INDEX($W$302:$W$304,MATCH(J26,$X$302:$X$304,0))</f>
        <v>-1</v>
      </c>
      <c r="BO26" s="7">
        <f>CE26-1</f>
        <v>-1</v>
      </c>
      <c r="BP26" s="7">
        <f>CF26-1</f>
        <v>-2</v>
      </c>
      <c r="BQ26" s="7">
        <f>CG26</f>
        <v>-1</v>
      </c>
      <c r="BR26" s="7">
        <f>CH26</f>
        <v>-1</v>
      </c>
      <c r="BS26" s="7">
        <f>CK26</f>
        <v>-1</v>
      </c>
      <c r="BT26" s="7">
        <f>CL26</f>
        <v>-1</v>
      </c>
      <c r="BU26" s="7">
        <f>CI26</f>
        <v>-1</v>
      </c>
      <c r="BV26" s="65">
        <f>CJ26</f>
        <v>0</v>
      </c>
      <c r="BW26" s="7"/>
      <c r="BX26" s="7"/>
      <c r="BY26" s="7"/>
      <c r="BZ26" s="7"/>
      <c r="CA26">
        <f>IFERROR(INDEX($F$302:$F$310,MATCH(L26,$H$302:$H$310,0)),-1)</f>
        <v>-1</v>
      </c>
      <c r="CB26">
        <f>IFERROR(INDEX($J$302:$J$310,MATCH(L26,$L$302:$L$310,0)),-1)</f>
        <v>-1</v>
      </c>
      <c r="CC26">
        <f>MAX(CA26:CB26)</f>
        <v>-1</v>
      </c>
      <c r="CD26">
        <f>INDEX($A$302:$A$318,MATCH(L26,$C$302:$C$318,0))</f>
        <v>-1</v>
      </c>
      <c r="CE26">
        <f>IF(CB26&gt;-1,0,INDEX($Z$302:$Z$304,MATCH(P26,$AA$302:$AA$304,0)))</f>
        <v>0</v>
      </c>
      <c r="CF26">
        <f>INDEX($AC$302:$AC$304,MATCH(Q26,$AD$302:$AD$304,0))</f>
        <v>-1</v>
      </c>
      <c r="CG26">
        <f>INDEX($N$302:$N$317,MATCH(W26,$P$302:$P$317,0))</f>
        <v>-1</v>
      </c>
      <c r="CH26">
        <f>INDEX($N$302:$N$317,MATCH(Y26,$P$302:$P$317,0))</f>
        <v>-1</v>
      </c>
      <c r="CI26">
        <f>IF(CY26=-1,INDEX($AO$302:$AO$306,MATCH(S26,$AP$302:$AP$306,0)),-1)</f>
        <v>-1</v>
      </c>
      <c r="CJ26">
        <f>IF(Z26=$AM$301,1,0)</f>
        <v>0</v>
      </c>
      <c r="CK26">
        <f t="shared" ref="CK26:CK57" si="9">IFERROR(INDEX($E$351:$E$464,MATCH(CR26,$G$351:$G$464,0)),-1)</f>
        <v>-1</v>
      </c>
      <c r="CL26">
        <f t="shared" ref="CL26:CL57" si="10">IF(Y26&lt;&gt;"-",IFERROR(INDEX($E$351:$E$464,MATCH(CS26,$G$351:$G$464,0)),-1),-1)</f>
        <v>-1</v>
      </c>
      <c r="CM26">
        <f>IF(CG26&gt;-1,IFERROR(MATCH(CG26,$R$302:$R$311,0),-1),-1)</f>
        <v>-1</v>
      </c>
      <c r="CN26">
        <f>IF(CH26&gt;-1,IFERROR(MATCH(CH26,$R$302:$R$311,0),-1),-1)</f>
        <v>-1</v>
      </c>
      <c r="CO26">
        <f>IF(CG26&gt;-1,INDEX($O$302:$O$317,MATCH(CG26,$N$302:$N$317,0)),-1)</f>
        <v>-1</v>
      </c>
      <c r="CP26">
        <f>IF(CH26&gt;-1,INDEX($O$302:$O$317,MATCH(CH26,$N$302:$N$317,0)),-1)</f>
        <v>-1</v>
      </c>
      <c r="CQ26"/>
      <c r="CR26" t="str">
        <f>CONCATENATE(CD26,"x",CE26,"x",CF26,"x",CO26)</f>
        <v>-1x0x-1x-1</v>
      </c>
      <c r="CS26" t="str">
        <f>CONCATENATE(CE26,"x",CF26,"x",CG26,"x",CO26)</f>
        <v>0x-1x-1x-1</v>
      </c>
      <c r="CT26"/>
      <c r="CU26">
        <f>IF(CX26=0,IF(CW26=0,IF(MAX(CK26:CL26)&gt;-1,1,0),1),DD26)</f>
        <v>0</v>
      </c>
      <c r="CV26">
        <f>IF(OR(U26="-",U26=""),0,1)</f>
        <v>0</v>
      </c>
      <c r="CW26">
        <f>IF(AND(CJ26=1,CV26=1),1,0)</f>
        <v>0</v>
      </c>
      <c r="CX26">
        <f>IF(AND(IFERROR(MATCH(CD26,$AV$301:$AV$303,0),-1)&gt;-1,MAX(CM26:CN26)&gt;-1),1,0)</f>
        <v>0</v>
      </c>
      <c r="CY26">
        <f>IFERROR(MATCH(CD26,$AR$301:$AR$304,0),-1)</f>
        <v>-1</v>
      </c>
      <c r="CZ26">
        <f>IF(B26="",0,1)</f>
        <v>1</v>
      </c>
      <c r="DA26" s="2">
        <f>IF(CG26=4,1,0)</f>
        <v>0</v>
      </c>
      <c r="DB26" s="2">
        <f>IF(CH26=4,1,0)</f>
        <v>0</v>
      </c>
      <c r="DC26" s="2">
        <f>IF(SUM(DA26:DB26)=1,1,0)</f>
        <v>0</v>
      </c>
      <c r="DD26" s="2">
        <f>IF(AND(DC26=1,CX26=1),1,0)</f>
        <v>0</v>
      </c>
    </row>
    <row r="27" spans="1:108" ht="18.600000000000001" customHeight="1" thickBot="1">
      <c r="A27" s="2"/>
      <c r="B27" s="4" t="s">
        <v>4</v>
      </c>
      <c r="C27" s="91" t="str">
        <f t="shared" ref="C27:C29" si="11">IF(I27&lt;&gt;0,IF($O$9="Igen",$O$10,""),"")</f>
        <v/>
      </c>
      <c r="D27" s="91"/>
      <c r="E27" s="91"/>
      <c r="F27" s="91"/>
      <c r="G27" s="9"/>
      <c r="H27" s="9"/>
      <c r="I27" s="49"/>
      <c r="J27" s="125" t="str">
        <f>IF(CA27&lt;&gt;CB27,IF(CA27&gt;0,$X$302,$X$303),IF(CB27&gt;0,$X$303,"-"))</f>
        <v>-</v>
      </c>
      <c r="K27" s="126"/>
      <c r="L27" s="127" t="str">
        <f t="shared" ref="L27" si="12">IF(I27&lt;&gt;0,$E$14,"-")</f>
        <v>-</v>
      </c>
      <c r="M27" s="127"/>
      <c r="N27" s="127"/>
      <c r="O27" s="127"/>
      <c r="P27" s="59" t="str">
        <f>IF(I27&lt;&gt;0,IF(BN27&gt;0,"-",$E$15),"-")</f>
        <v>-</v>
      </c>
      <c r="Q27" s="127" t="str">
        <f t="shared" ref="Q27:Q90" si="13">IF(I27&lt;&gt;0,$E$16,"-")</f>
        <v>-</v>
      </c>
      <c r="R27" s="127"/>
      <c r="S27" s="83" t="str">
        <f>IF(I27&lt;&gt;0,$E$17,"-")</f>
        <v>-</v>
      </c>
      <c r="T27" s="84"/>
      <c r="U27" s="127" t="str">
        <f t="shared" ref="U27:U90" si="14">IF(I27&lt;&gt;0,$E$18,"-")</f>
        <v>-</v>
      </c>
      <c r="V27" s="127"/>
      <c r="W27" s="127" t="str">
        <f t="shared" ref="W27:W90" si="15">IF(AND(I27&lt;&gt;0,$BD$7=1),$E$22,"-")</f>
        <v>-</v>
      </c>
      <c r="X27" s="127"/>
      <c r="Y27" s="53" t="str">
        <f t="shared" si="1"/>
        <v>-</v>
      </c>
      <c r="Z27" s="73" t="str">
        <f>IF(I27&lt;&gt;0,$E$19,"-")</f>
        <v>-</v>
      </c>
      <c r="AA27" s="42"/>
      <c r="AB27" s="45" t="str">
        <f t="shared" ref="AB27:AB90" si="16">IF(AC27=0,"Érvénytelen megmunkálás","")</f>
        <v/>
      </c>
      <c r="AC27" s="45" t="str">
        <f t="shared" ref="AC27:AC90" si="17">IF(I27&lt;&gt;0,CU27,"")</f>
        <v/>
      </c>
      <c r="AD27" s="45">
        <f t="shared" ref="AD27:AD90" si="18">IF(AC27=1,1,0)</f>
        <v>0</v>
      </c>
      <c r="AE27" s="45">
        <f t="shared" ref="AE27:AE90" si="19">IF(AND(NOT(IF($O$9="Igen","-",C27)=""),ISNUMBER(G27),ISNUMBER(H27),ISNUMBER(I27)),1,0)</f>
        <v>0</v>
      </c>
      <c r="AF27" s="45">
        <f t="shared" ref="AF27:AF90" si="20">IF(((G27/100)*(H27/100)*(I27/100))&gt;0,1,0)</f>
        <v>0</v>
      </c>
      <c r="AL27" s="34">
        <f t="shared" ref="AL27:AL90" si="21">IF(AJ27="Érvénytelen párosítás",0,1)</f>
        <v>1</v>
      </c>
      <c r="AM27" s="34">
        <f t="shared" ref="AM27:AM90" si="22">IF(AK27="Érvénytelen párosítás",0,1)</f>
        <v>1</v>
      </c>
      <c r="AN27" s="2">
        <f t="shared" ref="AN27:AN90" si="23">((G27/100)*(H27/100)*(I27/100))</f>
        <v>0</v>
      </c>
      <c r="AO27" s="2">
        <f t="shared" ref="AO27:AO90" si="24">IF(AC27=0,2,IF(AZ27=2,2,IF(AND(T(C27)="",G27="",H27="",I27=""),-1,IF(T(C27)="",IF(OR(G27="",H27="",I27="",AN27=0),2,1),IF(AND(G27&gt;0,H27&gt;0,I27&gt;0,AN27&gt;0),0,2)))))</f>
        <v>-1</v>
      </c>
      <c r="AP27" s="34"/>
      <c r="AQ27" s="2">
        <f t="shared" si="2"/>
        <v>0</v>
      </c>
      <c r="AR27" s="2">
        <f t="shared" si="3"/>
        <v>0</v>
      </c>
      <c r="AS27" s="2">
        <f t="shared" si="4"/>
        <v>0</v>
      </c>
      <c r="AT27" s="2">
        <f t="shared" si="5"/>
        <v>0</v>
      </c>
      <c r="AU27" s="2">
        <f t="shared" si="6"/>
        <v>0</v>
      </c>
      <c r="AV27" s="2">
        <f t="shared" ref="AV27:AV90" si="25">IF(OR(W27=$BG$14,W27=$BG$15,W27=$BG$16,W27=$BG$18,W27=$BG$19,W27=$BG$20,W27=$BG$21,W27=$BC$14,Y27=$BC$14,Y27=$BG$14,Y27=$BG$15,Y27=$BG$16,Y27=$BG$18,Y27=$BG$19,Y27=$BG$20,Y27=$BG$21),1,0)</f>
        <v>0</v>
      </c>
      <c r="AW27" s="2">
        <f t="shared" si="7"/>
        <v>0</v>
      </c>
      <c r="AX27" s="2">
        <f t="shared" si="8"/>
        <v>0</v>
      </c>
      <c r="AY27" s="2">
        <f t="shared" ref="AY27:AY90" si="26">SUM(AQ27:AX27)</f>
        <v>0</v>
      </c>
      <c r="AZ27" s="2">
        <f t="shared" ref="AZ27:AZ90" si="27">IF(AY27&gt;2,2,AY27)</f>
        <v>0</v>
      </c>
      <c r="BM27" s="62">
        <f t="shared" ref="BM27:BM90" si="28">CD27</f>
        <v>-1</v>
      </c>
      <c r="BN27" s="7">
        <f t="shared" ref="BN27:BN90" si="29">INDEX($W$302:$W$304,MATCH(J27,$X$302:$X$304,0))</f>
        <v>-1</v>
      </c>
      <c r="BO27" s="7">
        <f t="shared" ref="BO27:BO90" si="30">CE27-1</f>
        <v>-1</v>
      </c>
      <c r="BP27" s="7">
        <f t="shared" ref="BP27:BP90" si="31">CF27-1</f>
        <v>-2</v>
      </c>
      <c r="BQ27" s="7">
        <f t="shared" ref="BQ27:BQ90" si="32">CG27</f>
        <v>-1</v>
      </c>
      <c r="BR27" s="7">
        <f t="shared" ref="BR27:BR90" si="33">CH27</f>
        <v>-1</v>
      </c>
      <c r="BS27" s="7">
        <f t="shared" ref="BS27:BS90" si="34">CK27</f>
        <v>-1</v>
      </c>
      <c r="BT27" s="7">
        <f t="shared" ref="BT27:BT90" si="35">CL27</f>
        <v>-1</v>
      </c>
      <c r="BU27" s="7">
        <f t="shared" ref="BU27:BU90" si="36">CI27</f>
        <v>-1</v>
      </c>
      <c r="BV27" s="65">
        <f t="shared" ref="BV27:BV90" si="37">CJ27</f>
        <v>0</v>
      </c>
      <c r="BW27" s="7"/>
      <c r="BX27" s="7"/>
      <c r="BY27" s="7"/>
      <c r="BZ27" s="7"/>
      <c r="CA27">
        <f t="shared" ref="CA27:CA90" si="38">IFERROR(INDEX($F$302:$F$310,MATCH(L27,$H$302:$H$310,0)),-1)</f>
        <v>-1</v>
      </c>
      <c r="CB27">
        <f t="shared" ref="CB27:CB90" si="39">IFERROR(INDEX($J$302:$J$310,MATCH(L27,$L$302:$L$310,0)),-1)</f>
        <v>-1</v>
      </c>
      <c r="CC27">
        <f t="shared" ref="CC27:CC90" si="40">MAX(CA27:CB27)</f>
        <v>-1</v>
      </c>
      <c r="CD27">
        <f t="shared" ref="CD27:CD90" si="41">INDEX($A$302:$A$318,MATCH(L27,$C$302:$C$318,0))</f>
        <v>-1</v>
      </c>
      <c r="CE27">
        <f t="shared" ref="CE27:CE90" si="42">IF(CB27&gt;-1,0,INDEX($Z$302:$Z$304,MATCH(P27,$AA$302:$AA$304,0)))</f>
        <v>0</v>
      </c>
      <c r="CF27">
        <f t="shared" ref="CF27:CF90" si="43">INDEX($AC$302:$AC$304,MATCH(Q27,$AD$302:$AD$304,0))</f>
        <v>-1</v>
      </c>
      <c r="CG27">
        <f t="shared" ref="CG27:CG90" si="44">INDEX($N$302:$N$317,MATCH(W27,$P$302:$P$317,0))</f>
        <v>-1</v>
      </c>
      <c r="CH27">
        <f t="shared" ref="CH27:CH90" si="45">INDEX($N$302:$N$317,MATCH(Y27,$P$302:$P$317,0))</f>
        <v>-1</v>
      </c>
      <c r="CI27">
        <f t="shared" ref="CI27:CI90" si="46">IF(CY27=-1,INDEX($AO$302:$AO$306,MATCH(S27,$AP$302:$AP$306,0)),-1)</f>
        <v>-1</v>
      </c>
      <c r="CJ27">
        <f t="shared" ref="CJ27:CJ90" si="47">IF(Z27=$AM$301,1,0)</f>
        <v>0</v>
      </c>
      <c r="CK27">
        <f t="shared" si="9"/>
        <v>-1</v>
      </c>
      <c r="CL27">
        <f t="shared" si="10"/>
        <v>-1</v>
      </c>
      <c r="CM27">
        <f t="shared" ref="CM27:CM90" si="48">IF(CG27&gt;-1,IFERROR(MATCH(CG27,$R$302:$R$311,0),-1),-1)</f>
        <v>-1</v>
      </c>
      <c r="CN27">
        <f t="shared" ref="CN27:CN90" si="49">IF(CH27&gt;-1,IFERROR(MATCH(CH27,$R$302:$R$311,0),-1),-1)</f>
        <v>-1</v>
      </c>
      <c r="CO27">
        <f t="shared" ref="CO27:CO90" si="50">IF(CG27&gt;-1,INDEX($O$302:$O$317,MATCH(CG27,$N$302:$N$317,0)),-1)</f>
        <v>-1</v>
      </c>
      <c r="CP27">
        <f t="shared" ref="CP27:CP90" si="51">IF(CH27&gt;-1,INDEX($O$302:$O$317,MATCH(CH27,$N$302:$N$317,0)),-1)</f>
        <v>-1</v>
      </c>
      <c r="CQ27"/>
      <c r="CR27" t="str">
        <f t="shared" ref="CR27:CR90" si="52">CONCATENATE(CD27,"x",CE27,"x",CF27,"x",CO27)</f>
        <v>-1x0x-1x-1</v>
      </c>
      <c r="CS27" t="str">
        <f t="shared" ref="CS27:CS90" si="53">CONCATENATE(CE27,"x",CF27,"x",CG27,"x",CO27)</f>
        <v>0x-1x-1x-1</v>
      </c>
      <c r="CT27"/>
      <c r="CU27">
        <f t="shared" ref="CU27:CU90" si="54">IF(CX27=0,IF(CW27=0,IF(MAX(CK27:CL27)&gt;-1,1,0),1),0)</f>
        <v>0</v>
      </c>
      <c r="CV27">
        <f t="shared" ref="CV27:CV90" si="55">IF(OR(U27="-",U27=""),0,1)</f>
        <v>0</v>
      </c>
      <c r="CW27">
        <f t="shared" ref="CW27:CW90" si="56">IF(AND(CJ27=1,CV27=1),1,0)</f>
        <v>0</v>
      </c>
      <c r="CX27">
        <f t="shared" ref="CX27:CX90" si="57">IF(AND(IFERROR(MATCH(CD27,$AV$301:$AV$303,0),-1)&gt;-1,MAX(CM27:CN27)&gt;-1),1,0)</f>
        <v>0</v>
      </c>
      <c r="CY27">
        <f t="shared" ref="CY27:CY90" si="58">IFERROR(MATCH(CD27,$AR$301:$AR$304,0),-1)</f>
        <v>-1</v>
      </c>
      <c r="CZ27">
        <f t="shared" ref="CZ27:CZ90" si="59">IF(B27="",0,1)</f>
        <v>1</v>
      </c>
      <c r="DA27" s="2">
        <f t="shared" ref="DA27:DA90" si="60">IF(CG27=4,1,0)</f>
        <v>0</v>
      </c>
      <c r="DB27" s="2">
        <f t="shared" ref="DB27:DB90" si="61">IF(CH27=4,1,0)</f>
        <v>0</v>
      </c>
      <c r="DC27" s="2">
        <f t="shared" ref="DC27:DC90" si="62">IF(SUM(DA27:DB27)=1,1,0)</f>
        <v>0</v>
      </c>
      <c r="DD27" s="2">
        <f t="shared" ref="DD27:DD90" si="63">IF(AND(DC27=1,CX27=1),1,0)</f>
        <v>0</v>
      </c>
    </row>
    <row r="28" spans="1:108" ht="18.600000000000001" customHeight="1" thickBot="1">
      <c r="A28" s="2"/>
      <c r="B28" s="4" t="s">
        <v>5</v>
      </c>
      <c r="C28" s="91" t="str">
        <f t="shared" si="11"/>
        <v/>
      </c>
      <c r="D28" s="91"/>
      <c r="E28" s="91"/>
      <c r="F28" s="91"/>
      <c r="G28" s="9"/>
      <c r="H28" s="9"/>
      <c r="I28" s="49"/>
      <c r="J28" s="125" t="str">
        <f t="shared" ref="J28:J91" si="64">IF(CA28&lt;&gt;CB28,IF(CA28&gt;0,$X$302,$X$303),IF(CB28&gt;0,$X$303,"-"))</f>
        <v>-</v>
      </c>
      <c r="K28" s="126"/>
      <c r="L28" s="127" t="str">
        <f t="shared" ref="L28:L90" si="65">IF(I28&lt;&gt;0,$E$14,"-")</f>
        <v>-</v>
      </c>
      <c r="M28" s="127"/>
      <c r="N28" s="127"/>
      <c r="O28" s="127"/>
      <c r="P28" s="59" t="str">
        <f t="shared" ref="P28:P91" si="66">IF(I28&lt;&gt;0,IF(BN28&gt;0,"-",$E$15),"-")</f>
        <v>-</v>
      </c>
      <c r="Q28" s="127" t="str">
        <f t="shared" si="13"/>
        <v>-</v>
      </c>
      <c r="R28" s="127"/>
      <c r="S28" s="83" t="str">
        <f t="shared" ref="S28:S35" si="67">IF(I28&lt;&gt;0,$E$17,"-")</f>
        <v>-</v>
      </c>
      <c r="T28" s="84"/>
      <c r="U28" s="127" t="str">
        <f t="shared" si="14"/>
        <v>-</v>
      </c>
      <c r="V28" s="127"/>
      <c r="W28" s="127" t="str">
        <f t="shared" si="15"/>
        <v>-</v>
      </c>
      <c r="X28" s="127"/>
      <c r="Y28" s="53" t="str">
        <f t="shared" si="1"/>
        <v>-</v>
      </c>
      <c r="Z28" s="73" t="str">
        <f t="shared" ref="Z28:Z91" si="68">IF(I28&lt;&gt;0,$E$19,"-")</f>
        <v>-</v>
      </c>
      <c r="AA28" s="42"/>
      <c r="AB28" s="45" t="str">
        <f t="shared" si="16"/>
        <v/>
      </c>
      <c r="AC28" s="45" t="str">
        <f t="shared" si="17"/>
        <v/>
      </c>
      <c r="AD28" s="45">
        <f t="shared" si="18"/>
        <v>0</v>
      </c>
      <c r="AE28" s="45">
        <f t="shared" si="19"/>
        <v>0</v>
      </c>
      <c r="AF28" s="45">
        <f t="shared" si="20"/>
        <v>0</v>
      </c>
      <c r="AL28" s="34">
        <f t="shared" si="21"/>
        <v>1</v>
      </c>
      <c r="AM28" s="34">
        <f t="shared" si="22"/>
        <v>1</v>
      </c>
      <c r="AN28" s="2">
        <f t="shared" si="23"/>
        <v>0</v>
      </c>
      <c r="AO28" s="2">
        <f t="shared" si="24"/>
        <v>-1</v>
      </c>
      <c r="AP28" s="34"/>
      <c r="AQ28" s="2">
        <f t="shared" si="2"/>
        <v>0</v>
      </c>
      <c r="AR28" s="2">
        <f t="shared" si="3"/>
        <v>0</v>
      </c>
      <c r="AS28" s="2">
        <f t="shared" si="4"/>
        <v>0</v>
      </c>
      <c r="AT28" s="2">
        <f t="shared" si="5"/>
        <v>0</v>
      </c>
      <c r="AU28" s="2">
        <f t="shared" si="6"/>
        <v>0</v>
      </c>
      <c r="AV28" s="2">
        <f t="shared" si="25"/>
        <v>0</v>
      </c>
      <c r="AW28" s="2">
        <f t="shared" si="7"/>
        <v>0</v>
      </c>
      <c r="AX28" s="2">
        <f t="shared" si="8"/>
        <v>0</v>
      </c>
      <c r="AY28" s="2">
        <f t="shared" si="26"/>
        <v>0</v>
      </c>
      <c r="AZ28" s="2">
        <f t="shared" si="27"/>
        <v>0</v>
      </c>
      <c r="BM28" s="62">
        <f t="shared" si="28"/>
        <v>-1</v>
      </c>
      <c r="BN28" s="7">
        <f t="shared" si="29"/>
        <v>-1</v>
      </c>
      <c r="BO28" s="7">
        <f t="shared" si="30"/>
        <v>-1</v>
      </c>
      <c r="BP28" s="7">
        <f t="shared" si="31"/>
        <v>-2</v>
      </c>
      <c r="BQ28" s="7">
        <f t="shared" si="32"/>
        <v>-1</v>
      </c>
      <c r="BR28" s="7">
        <f t="shared" si="33"/>
        <v>-1</v>
      </c>
      <c r="BS28" s="7">
        <f t="shared" si="34"/>
        <v>-1</v>
      </c>
      <c r="BT28" s="7">
        <f t="shared" si="35"/>
        <v>-1</v>
      </c>
      <c r="BU28" s="7">
        <f t="shared" si="36"/>
        <v>-1</v>
      </c>
      <c r="BV28" s="65">
        <f t="shared" si="37"/>
        <v>0</v>
      </c>
      <c r="BW28" s="7"/>
      <c r="BX28" s="7"/>
      <c r="BY28" s="7"/>
      <c r="BZ28" s="7"/>
      <c r="CA28">
        <f t="shared" si="38"/>
        <v>-1</v>
      </c>
      <c r="CB28">
        <f t="shared" si="39"/>
        <v>-1</v>
      </c>
      <c r="CC28">
        <f t="shared" si="40"/>
        <v>-1</v>
      </c>
      <c r="CD28">
        <f t="shared" si="41"/>
        <v>-1</v>
      </c>
      <c r="CE28">
        <f t="shared" si="42"/>
        <v>0</v>
      </c>
      <c r="CF28">
        <f t="shared" si="43"/>
        <v>-1</v>
      </c>
      <c r="CG28">
        <f t="shared" si="44"/>
        <v>-1</v>
      </c>
      <c r="CH28">
        <f t="shared" si="45"/>
        <v>-1</v>
      </c>
      <c r="CI28">
        <f t="shared" si="46"/>
        <v>-1</v>
      </c>
      <c r="CJ28">
        <f t="shared" si="47"/>
        <v>0</v>
      </c>
      <c r="CK28">
        <f t="shared" si="9"/>
        <v>-1</v>
      </c>
      <c r="CL28">
        <f t="shared" si="10"/>
        <v>-1</v>
      </c>
      <c r="CM28">
        <f t="shared" si="48"/>
        <v>-1</v>
      </c>
      <c r="CN28">
        <f t="shared" si="49"/>
        <v>-1</v>
      </c>
      <c r="CO28">
        <f t="shared" si="50"/>
        <v>-1</v>
      </c>
      <c r="CP28">
        <f t="shared" si="51"/>
        <v>-1</v>
      </c>
      <c r="CQ28"/>
      <c r="CR28" t="str">
        <f t="shared" si="52"/>
        <v>-1x0x-1x-1</v>
      </c>
      <c r="CS28" t="str">
        <f t="shared" si="53"/>
        <v>0x-1x-1x-1</v>
      </c>
      <c r="CT28"/>
      <c r="CU28">
        <f t="shared" si="54"/>
        <v>0</v>
      </c>
      <c r="CV28">
        <f t="shared" si="55"/>
        <v>0</v>
      </c>
      <c r="CW28">
        <f t="shared" si="56"/>
        <v>0</v>
      </c>
      <c r="CX28">
        <f t="shared" si="57"/>
        <v>0</v>
      </c>
      <c r="CY28">
        <f t="shared" si="58"/>
        <v>-1</v>
      </c>
      <c r="CZ28">
        <f t="shared" si="59"/>
        <v>1</v>
      </c>
      <c r="DA28" s="2">
        <f t="shared" si="60"/>
        <v>0</v>
      </c>
      <c r="DB28" s="2">
        <f t="shared" si="61"/>
        <v>0</v>
      </c>
      <c r="DC28" s="2">
        <f t="shared" si="62"/>
        <v>0</v>
      </c>
      <c r="DD28" s="2">
        <f t="shared" si="63"/>
        <v>0</v>
      </c>
    </row>
    <row r="29" spans="1:108" ht="18.600000000000001" customHeight="1" thickBot="1">
      <c r="A29" s="2"/>
      <c r="B29" s="4" t="s">
        <v>6</v>
      </c>
      <c r="C29" s="91" t="str">
        <f t="shared" si="11"/>
        <v/>
      </c>
      <c r="D29" s="91"/>
      <c r="E29" s="91"/>
      <c r="F29" s="91"/>
      <c r="G29" s="9"/>
      <c r="H29" s="9"/>
      <c r="I29" s="49"/>
      <c r="J29" s="125" t="str">
        <f t="shared" si="64"/>
        <v>-</v>
      </c>
      <c r="K29" s="126"/>
      <c r="L29" s="127" t="str">
        <f t="shared" si="65"/>
        <v>-</v>
      </c>
      <c r="M29" s="127"/>
      <c r="N29" s="127"/>
      <c r="O29" s="127"/>
      <c r="P29" s="59" t="str">
        <f t="shared" si="66"/>
        <v>-</v>
      </c>
      <c r="Q29" s="127" t="str">
        <f t="shared" si="13"/>
        <v>-</v>
      </c>
      <c r="R29" s="127"/>
      <c r="S29" s="83" t="str">
        <f t="shared" si="67"/>
        <v>-</v>
      </c>
      <c r="T29" s="84"/>
      <c r="U29" s="127" t="str">
        <f t="shared" si="14"/>
        <v>-</v>
      </c>
      <c r="V29" s="127"/>
      <c r="W29" s="127" t="str">
        <f t="shared" si="15"/>
        <v>-</v>
      </c>
      <c r="X29" s="127"/>
      <c r="Y29" s="53" t="str">
        <f t="shared" si="1"/>
        <v>-</v>
      </c>
      <c r="Z29" s="73" t="str">
        <f t="shared" si="68"/>
        <v>-</v>
      </c>
      <c r="AA29" s="42"/>
      <c r="AB29" s="45" t="str">
        <f t="shared" si="16"/>
        <v/>
      </c>
      <c r="AC29" s="45" t="str">
        <f t="shared" si="17"/>
        <v/>
      </c>
      <c r="AD29" s="45">
        <f t="shared" si="18"/>
        <v>0</v>
      </c>
      <c r="AE29" s="45">
        <f t="shared" si="19"/>
        <v>0</v>
      </c>
      <c r="AF29" s="45">
        <f t="shared" si="20"/>
        <v>0</v>
      </c>
      <c r="AL29" s="34">
        <f t="shared" si="21"/>
        <v>1</v>
      </c>
      <c r="AM29" s="34">
        <f t="shared" si="22"/>
        <v>1</v>
      </c>
      <c r="AN29" s="2">
        <f t="shared" si="23"/>
        <v>0</v>
      </c>
      <c r="AO29" s="2">
        <f t="shared" si="24"/>
        <v>-1</v>
      </c>
      <c r="AP29" s="34"/>
      <c r="AQ29" s="2">
        <f t="shared" si="2"/>
        <v>0</v>
      </c>
      <c r="AR29" s="2">
        <f t="shared" si="3"/>
        <v>0</v>
      </c>
      <c r="AS29" s="2">
        <f t="shared" si="4"/>
        <v>0</v>
      </c>
      <c r="AT29" s="2">
        <f t="shared" si="5"/>
        <v>0</v>
      </c>
      <c r="AU29" s="2">
        <f t="shared" si="6"/>
        <v>0</v>
      </c>
      <c r="AV29" s="2">
        <f t="shared" si="25"/>
        <v>0</v>
      </c>
      <c r="AW29" s="2">
        <f t="shared" si="7"/>
        <v>0</v>
      </c>
      <c r="AX29" s="2">
        <f t="shared" si="8"/>
        <v>0</v>
      </c>
      <c r="AY29" s="2">
        <f t="shared" si="26"/>
        <v>0</v>
      </c>
      <c r="AZ29" s="2">
        <f t="shared" si="27"/>
        <v>0</v>
      </c>
      <c r="BM29" s="62">
        <f t="shared" si="28"/>
        <v>-1</v>
      </c>
      <c r="BN29" s="7">
        <f t="shared" si="29"/>
        <v>-1</v>
      </c>
      <c r="BO29" s="7">
        <f t="shared" si="30"/>
        <v>-1</v>
      </c>
      <c r="BP29" s="7">
        <f t="shared" si="31"/>
        <v>-2</v>
      </c>
      <c r="BQ29" s="7">
        <f t="shared" si="32"/>
        <v>-1</v>
      </c>
      <c r="BR29" s="7">
        <f t="shared" si="33"/>
        <v>-1</v>
      </c>
      <c r="BS29" s="7">
        <f t="shared" si="34"/>
        <v>-1</v>
      </c>
      <c r="BT29" s="7">
        <f t="shared" si="35"/>
        <v>-1</v>
      </c>
      <c r="BU29" s="7">
        <f t="shared" si="36"/>
        <v>-1</v>
      </c>
      <c r="BV29" s="65">
        <f t="shared" si="37"/>
        <v>0</v>
      </c>
      <c r="BW29" s="7"/>
      <c r="BX29" s="7"/>
      <c r="BY29" s="7"/>
      <c r="BZ29" s="7"/>
      <c r="CA29">
        <f t="shared" si="38"/>
        <v>-1</v>
      </c>
      <c r="CB29">
        <f t="shared" si="39"/>
        <v>-1</v>
      </c>
      <c r="CC29">
        <f t="shared" si="40"/>
        <v>-1</v>
      </c>
      <c r="CD29">
        <f t="shared" si="41"/>
        <v>-1</v>
      </c>
      <c r="CE29">
        <f t="shared" si="42"/>
        <v>0</v>
      </c>
      <c r="CF29">
        <f t="shared" si="43"/>
        <v>-1</v>
      </c>
      <c r="CG29">
        <f t="shared" si="44"/>
        <v>-1</v>
      </c>
      <c r="CH29">
        <f t="shared" si="45"/>
        <v>-1</v>
      </c>
      <c r="CI29">
        <f t="shared" si="46"/>
        <v>-1</v>
      </c>
      <c r="CJ29">
        <f t="shared" si="47"/>
        <v>0</v>
      </c>
      <c r="CK29">
        <f t="shared" si="9"/>
        <v>-1</v>
      </c>
      <c r="CL29">
        <f t="shared" si="10"/>
        <v>-1</v>
      </c>
      <c r="CM29">
        <f t="shared" si="48"/>
        <v>-1</v>
      </c>
      <c r="CN29">
        <f t="shared" si="49"/>
        <v>-1</v>
      </c>
      <c r="CO29">
        <f t="shared" si="50"/>
        <v>-1</v>
      </c>
      <c r="CP29">
        <f t="shared" si="51"/>
        <v>-1</v>
      </c>
      <c r="CQ29"/>
      <c r="CR29" t="str">
        <f t="shared" si="52"/>
        <v>-1x0x-1x-1</v>
      </c>
      <c r="CS29" t="str">
        <f t="shared" si="53"/>
        <v>0x-1x-1x-1</v>
      </c>
      <c r="CT29"/>
      <c r="CU29">
        <f t="shared" si="54"/>
        <v>0</v>
      </c>
      <c r="CV29">
        <f t="shared" si="55"/>
        <v>0</v>
      </c>
      <c r="CW29">
        <f t="shared" si="56"/>
        <v>0</v>
      </c>
      <c r="CX29">
        <f t="shared" si="57"/>
        <v>0</v>
      </c>
      <c r="CY29">
        <f t="shared" si="58"/>
        <v>-1</v>
      </c>
      <c r="CZ29">
        <f t="shared" si="59"/>
        <v>1</v>
      </c>
      <c r="DA29" s="2">
        <f t="shared" si="60"/>
        <v>0</v>
      </c>
      <c r="DB29" s="2">
        <f t="shared" si="61"/>
        <v>0</v>
      </c>
      <c r="DC29" s="2">
        <f t="shared" si="62"/>
        <v>0</v>
      </c>
      <c r="DD29" s="2">
        <f t="shared" si="63"/>
        <v>0</v>
      </c>
    </row>
    <row r="30" spans="1:108" ht="18.600000000000001" customHeight="1" thickBot="1">
      <c r="A30" s="2"/>
      <c r="B30" s="4" t="s">
        <v>7</v>
      </c>
      <c r="C30" s="91" t="str">
        <f t="shared" ref="C30:C57" si="69">IF(I30&lt;&gt;0,IF($O$9="Igen",$O$10,""),"")</f>
        <v/>
      </c>
      <c r="D30" s="91"/>
      <c r="E30" s="91"/>
      <c r="F30" s="91"/>
      <c r="G30" s="9"/>
      <c r="H30" s="9"/>
      <c r="I30" s="49"/>
      <c r="J30" s="125" t="str">
        <f t="shared" si="64"/>
        <v>-</v>
      </c>
      <c r="K30" s="126"/>
      <c r="L30" s="127" t="str">
        <f t="shared" si="65"/>
        <v>-</v>
      </c>
      <c r="M30" s="127"/>
      <c r="N30" s="127"/>
      <c r="O30" s="127"/>
      <c r="P30" s="59" t="str">
        <f t="shared" si="66"/>
        <v>-</v>
      </c>
      <c r="Q30" s="127" t="str">
        <f>IF(I30&lt;&gt;0,$E$16,"-")</f>
        <v>-</v>
      </c>
      <c r="R30" s="127"/>
      <c r="S30" s="83" t="str">
        <f t="shared" si="67"/>
        <v>-</v>
      </c>
      <c r="T30" s="84"/>
      <c r="U30" s="127" t="str">
        <f t="shared" si="14"/>
        <v>-</v>
      </c>
      <c r="V30" s="127"/>
      <c r="W30" s="127" t="str">
        <f t="shared" si="15"/>
        <v>-</v>
      </c>
      <c r="X30" s="127"/>
      <c r="Y30" s="53" t="str">
        <f t="shared" si="1"/>
        <v>-</v>
      </c>
      <c r="Z30" s="73" t="str">
        <f t="shared" si="68"/>
        <v>-</v>
      </c>
      <c r="AA30" s="42"/>
      <c r="AB30" s="45" t="str">
        <f t="shared" si="16"/>
        <v/>
      </c>
      <c r="AC30" s="45" t="str">
        <f t="shared" si="17"/>
        <v/>
      </c>
      <c r="AD30" s="45">
        <f t="shared" si="18"/>
        <v>0</v>
      </c>
      <c r="AE30" s="45">
        <f t="shared" si="19"/>
        <v>0</v>
      </c>
      <c r="AF30" s="45">
        <f t="shared" si="20"/>
        <v>0</v>
      </c>
      <c r="AL30" s="34">
        <f t="shared" si="21"/>
        <v>1</v>
      </c>
      <c r="AM30" s="34">
        <f t="shared" si="22"/>
        <v>1</v>
      </c>
      <c r="AN30" s="2">
        <f t="shared" si="23"/>
        <v>0</v>
      </c>
      <c r="AO30" s="2">
        <f t="shared" si="24"/>
        <v>-1</v>
      </c>
      <c r="AP30" s="34"/>
      <c r="AQ30" s="2">
        <f t="shared" si="2"/>
        <v>0</v>
      </c>
      <c r="AR30" s="2">
        <f t="shared" si="3"/>
        <v>0</v>
      </c>
      <c r="AS30" s="2">
        <f t="shared" si="4"/>
        <v>0</v>
      </c>
      <c r="AT30" s="2">
        <f t="shared" si="5"/>
        <v>0</v>
      </c>
      <c r="AU30" s="2">
        <f t="shared" si="6"/>
        <v>0</v>
      </c>
      <c r="AV30" s="2">
        <f t="shared" si="25"/>
        <v>0</v>
      </c>
      <c r="AW30" s="2">
        <f t="shared" si="7"/>
        <v>0</v>
      </c>
      <c r="AX30" s="2">
        <f t="shared" si="8"/>
        <v>0</v>
      </c>
      <c r="AY30" s="2">
        <f t="shared" si="26"/>
        <v>0</v>
      </c>
      <c r="AZ30" s="2">
        <f t="shared" si="27"/>
        <v>0</v>
      </c>
      <c r="BM30" s="62">
        <f t="shared" si="28"/>
        <v>-1</v>
      </c>
      <c r="BN30" s="7">
        <f t="shared" si="29"/>
        <v>-1</v>
      </c>
      <c r="BO30" s="7">
        <f t="shared" si="30"/>
        <v>-1</v>
      </c>
      <c r="BP30" s="7">
        <f t="shared" si="31"/>
        <v>-2</v>
      </c>
      <c r="BQ30" s="7">
        <f t="shared" si="32"/>
        <v>-1</v>
      </c>
      <c r="BR30" s="7">
        <f t="shared" si="33"/>
        <v>-1</v>
      </c>
      <c r="BS30" s="7">
        <f t="shared" si="34"/>
        <v>-1</v>
      </c>
      <c r="BT30" s="7">
        <f t="shared" si="35"/>
        <v>-1</v>
      </c>
      <c r="BU30" s="7">
        <f t="shared" si="36"/>
        <v>-1</v>
      </c>
      <c r="BV30" s="65">
        <f t="shared" si="37"/>
        <v>0</v>
      </c>
      <c r="BW30" s="7"/>
      <c r="BX30" s="7"/>
      <c r="BY30" s="7"/>
      <c r="BZ30" s="7"/>
      <c r="CA30">
        <f t="shared" si="38"/>
        <v>-1</v>
      </c>
      <c r="CB30">
        <f t="shared" si="39"/>
        <v>-1</v>
      </c>
      <c r="CC30">
        <f t="shared" si="40"/>
        <v>-1</v>
      </c>
      <c r="CD30">
        <f t="shared" si="41"/>
        <v>-1</v>
      </c>
      <c r="CE30">
        <f t="shared" si="42"/>
        <v>0</v>
      </c>
      <c r="CF30">
        <f t="shared" si="43"/>
        <v>-1</v>
      </c>
      <c r="CG30">
        <f t="shared" si="44"/>
        <v>-1</v>
      </c>
      <c r="CH30">
        <f t="shared" si="45"/>
        <v>-1</v>
      </c>
      <c r="CI30">
        <f t="shared" si="46"/>
        <v>-1</v>
      </c>
      <c r="CJ30">
        <f t="shared" si="47"/>
        <v>0</v>
      </c>
      <c r="CK30">
        <f t="shared" si="9"/>
        <v>-1</v>
      </c>
      <c r="CL30">
        <f t="shared" si="10"/>
        <v>-1</v>
      </c>
      <c r="CM30">
        <f t="shared" si="48"/>
        <v>-1</v>
      </c>
      <c r="CN30">
        <f t="shared" si="49"/>
        <v>-1</v>
      </c>
      <c r="CO30">
        <f t="shared" si="50"/>
        <v>-1</v>
      </c>
      <c r="CP30">
        <f t="shared" si="51"/>
        <v>-1</v>
      </c>
      <c r="CQ30"/>
      <c r="CR30" t="str">
        <f t="shared" si="52"/>
        <v>-1x0x-1x-1</v>
      </c>
      <c r="CS30" t="str">
        <f t="shared" si="53"/>
        <v>0x-1x-1x-1</v>
      </c>
      <c r="CT30"/>
      <c r="CU30">
        <f t="shared" si="54"/>
        <v>0</v>
      </c>
      <c r="CV30">
        <f t="shared" si="55"/>
        <v>0</v>
      </c>
      <c r="CW30">
        <f t="shared" si="56"/>
        <v>0</v>
      </c>
      <c r="CX30">
        <f t="shared" si="57"/>
        <v>0</v>
      </c>
      <c r="CY30">
        <f t="shared" si="58"/>
        <v>-1</v>
      </c>
      <c r="CZ30">
        <f t="shared" si="59"/>
        <v>1</v>
      </c>
      <c r="DA30" s="2">
        <f t="shared" si="60"/>
        <v>0</v>
      </c>
      <c r="DB30" s="2">
        <f t="shared" si="61"/>
        <v>0</v>
      </c>
      <c r="DC30" s="2">
        <f t="shared" si="62"/>
        <v>0</v>
      </c>
      <c r="DD30" s="2">
        <f t="shared" si="63"/>
        <v>0</v>
      </c>
    </row>
    <row r="31" spans="1:108" ht="18.600000000000001" customHeight="1" thickBot="1">
      <c r="A31" s="2"/>
      <c r="B31" s="4" t="s">
        <v>8</v>
      </c>
      <c r="C31" s="91" t="str">
        <f t="shared" si="69"/>
        <v/>
      </c>
      <c r="D31" s="91"/>
      <c r="E31" s="91"/>
      <c r="F31" s="91"/>
      <c r="G31" s="9"/>
      <c r="H31" s="9"/>
      <c r="I31" s="49"/>
      <c r="J31" s="125" t="str">
        <f t="shared" si="64"/>
        <v>-</v>
      </c>
      <c r="K31" s="126"/>
      <c r="L31" s="127" t="str">
        <f t="shared" si="65"/>
        <v>-</v>
      </c>
      <c r="M31" s="127"/>
      <c r="N31" s="127"/>
      <c r="O31" s="127"/>
      <c r="P31" s="59" t="str">
        <f t="shared" si="66"/>
        <v>-</v>
      </c>
      <c r="Q31" s="127" t="str">
        <f t="shared" si="13"/>
        <v>-</v>
      </c>
      <c r="R31" s="127"/>
      <c r="S31" s="83" t="str">
        <f t="shared" si="67"/>
        <v>-</v>
      </c>
      <c r="T31" s="84"/>
      <c r="U31" s="127" t="str">
        <f t="shared" si="14"/>
        <v>-</v>
      </c>
      <c r="V31" s="127"/>
      <c r="W31" s="127" t="str">
        <f t="shared" si="15"/>
        <v>-</v>
      </c>
      <c r="X31" s="127"/>
      <c r="Y31" s="53" t="str">
        <f t="shared" si="1"/>
        <v>-</v>
      </c>
      <c r="Z31" s="73" t="str">
        <f t="shared" si="68"/>
        <v>-</v>
      </c>
      <c r="AA31" s="42"/>
      <c r="AB31" s="45" t="str">
        <f t="shared" si="16"/>
        <v/>
      </c>
      <c r="AC31" s="45" t="str">
        <f t="shared" si="17"/>
        <v/>
      </c>
      <c r="AD31" s="45">
        <f t="shared" si="18"/>
        <v>0</v>
      </c>
      <c r="AE31" s="45">
        <f t="shared" si="19"/>
        <v>0</v>
      </c>
      <c r="AF31" s="45">
        <f t="shared" si="20"/>
        <v>0</v>
      </c>
      <c r="AL31" s="34">
        <f t="shared" si="21"/>
        <v>1</v>
      </c>
      <c r="AM31" s="34">
        <f t="shared" si="22"/>
        <v>1</v>
      </c>
      <c r="AN31" s="2">
        <f t="shared" si="23"/>
        <v>0</v>
      </c>
      <c r="AO31" s="2">
        <f t="shared" si="24"/>
        <v>-1</v>
      </c>
      <c r="AP31" s="34"/>
      <c r="AQ31" s="2">
        <f t="shared" si="2"/>
        <v>0</v>
      </c>
      <c r="AR31" s="2">
        <f t="shared" si="3"/>
        <v>0</v>
      </c>
      <c r="AS31" s="2">
        <f t="shared" si="4"/>
        <v>0</v>
      </c>
      <c r="AT31" s="2">
        <f t="shared" si="5"/>
        <v>0</v>
      </c>
      <c r="AU31" s="2">
        <f t="shared" si="6"/>
        <v>0</v>
      </c>
      <c r="AV31" s="2">
        <f t="shared" si="25"/>
        <v>0</v>
      </c>
      <c r="AW31" s="2">
        <f t="shared" si="7"/>
        <v>0</v>
      </c>
      <c r="AX31" s="2">
        <f t="shared" si="8"/>
        <v>0</v>
      </c>
      <c r="AY31" s="2">
        <f t="shared" si="26"/>
        <v>0</v>
      </c>
      <c r="AZ31" s="2">
        <f t="shared" si="27"/>
        <v>0</v>
      </c>
      <c r="BM31" s="62">
        <f t="shared" si="28"/>
        <v>-1</v>
      </c>
      <c r="BN31" s="7">
        <f t="shared" si="29"/>
        <v>-1</v>
      </c>
      <c r="BO31" s="7">
        <f t="shared" si="30"/>
        <v>-1</v>
      </c>
      <c r="BP31" s="7">
        <f t="shared" si="31"/>
        <v>-2</v>
      </c>
      <c r="BQ31" s="7">
        <f t="shared" si="32"/>
        <v>-1</v>
      </c>
      <c r="BR31" s="7">
        <f t="shared" si="33"/>
        <v>-1</v>
      </c>
      <c r="BS31" s="7">
        <f t="shared" si="34"/>
        <v>-1</v>
      </c>
      <c r="BT31" s="7">
        <f t="shared" si="35"/>
        <v>-1</v>
      </c>
      <c r="BU31" s="7">
        <f t="shared" si="36"/>
        <v>-1</v>
      </c>
      <c r="BV31" s="65">
        <f t="shared" si="37"/>
        <v>0</v>
      </c>
      <c r="BW31" s="7"/>
      <c r="BX31" s="7"/>
      <c r="BY31" s="7"/>
      <c r="BZ31" s="7"/>
      <c r="CA31">
        <f t="shared" si="38"/>
        <v>-1</v>
      </c>
      <c r="CB31">
        <f t="shared" si="39"/>
        <v>-1</v>
      </c>
      <c r="CC31">
        <f t="shared" si="40"/>
        <v>-1</v>
      </c>
      <c r="CD31">
        <f t="shared" si="41"/>
        <v>-1</v>
      </c>
      <c r="CE31">
        <f t="shared" si="42"/>
        <v>0</v>
      </c>
      <c r="CF31">
        <f t="shared" si="43"/>
        <v>-1</v>
      </c>
      <c r="CG31">
        <f t="shared" si="44"/>
        <v>-1</v>
      </c>
      <c r="CH31">
        <f t="shared" si="45"/>
        <v>-1</v>
      </c>
      <c r="CI31">
        <f t="shared" si="46"/>
        <v>-1</v>
      </c>
      <c r="CJ31">
        <f t="shared" si="47"/>
        <v>0</v>
      </c>
      <c r="CK31">
        <f t="shared" si="9"/>
        <v>-1</v>
      </c>
      <c r="CL31">
        <f t="shared" si="10"/>
        <v>-1</v>
      </c>
      <c r="CM31">
        <f t="shared" si="48"/>
        <v>-1</v>
      </c>
      <c r="CN31">
        <f t="shared" si="49"/>
        <v>-1</v>
      </c>
      <c r="CO31">
        <f t="shared" si="50"/>
        <v>-1</v>
      </c>
      <c r="CP31">
        <f t="shared" si="51"/>
        <v>-1</v>
      </c>
      <c r="CQ31"/>
      <c r="CR31" t="str">
        <f t="shared" si="52"/>
        <v>-1x0x-1x-1</v>
      </c>
      <c r="CS31" t="str">
        <f t="shared" si="53"/>
        <v>0x-1x-1x-1</v>
      </c>
      <c r="CT31"/>
      <c r="CU31">
        <f t="shared" si="54"/>
        <v>0</v>
      </c>
      <c r="CV31">
        <f t="shared" si="55"/>
        <v>0</v>
      </c>
      <c r="CW31">
        <f t="shared" si="56"/>
        <v>0</v>
      </c>
      <c r="CX31">
        <f t="shared" si="57"/>
        <v>0</v>
      </c>
      <c r="CY31">
        <f t="shared" si="58"/>
        <v>-1</v>
      </c>
      <c r="CZ31">
        <f t="shared" si="59"/>
        <v>1</v>
      </c>
      <c r="DA31" s="2">
        <f t="shared" si="60"/>
        <v>0</v>
      </c>
      <c r="DB31" s="2">
        <f t="shared" si="61"/>
        <v>0</v>
      </c>
      <c r="DC31" s="2">
        <f t="shared" si="62"/>
        <v>0</v>
      </c>
      <c r="DD31" s="2">
        <f t="shared" si="63"/>
        <v>0</v>
      </c>
    </row>
    <row r="32" spans="1:108" ht="18.600000000000001" customHeight="1" thickBot="1">
      <c r="A32" s="2"/>
      <c r="B32" s="4" t="s">
        <v>9</v>
      </c>
      <c r="C32" s="91" t="str">
        <f t="shared" si="69"/>
        <v/>
      </c>
      <c r="D32" s="91"/>
      <c r="E32" s="91"/>
      <c r="F32" s="91"/>
      <c r="G32" s="9"/>
      <c r="H32" s="9"/>
      <c r="I32" s="49"/>
      <c r="J32" s="125" t="str">
        <f t="shared" si="64"/>
        <v>-</v>
      </c>
      <c r="K32" s="126"/>
      <c r="L32" s="127" t="str">
        <f t="shared" si="65"/>
        <v>-</v>
      </c>
      <c r="M32" s="127"/>
      <c r="N32" s="127"/>
      <c r="O32" s="127"/>
      <c r="P32" s="59" t="str">
        <f t="shared" si="66"/>
        <v>-</v>
      </c>
      <c r="Q32" s="127" t="str">
        <f t="shared" si="13"/>
        <v>-</v>
      </c>
      <c r="R32" s="127"/>
      <c r="S32" s="83" t="str">
        <f t="shared" si="67"/>
        <v>-</v>
      </c>
      <c r="T32" s="84"/>
      <c r="U32" s="127" t="str">
        <f t="shared" si="14"/>
        <v>-</v>
      </c>
      <c r="V32" s="127"/>
      <c r="W32" s="127" t="str">
        <f t="shared" si="15"/>
        <v>-</v>
      </c>
      <c r="X32" s="127"/>
      <c r="Y32" s="53" t="str">
        <f t="shared" si="1"/>
        <v>-</v>
      </c>
      <c r="Z32" s="73" t="str">
        <f t="shared" si="68"/>
        <v>-</v>
      </c>
      <c r="AA32" s="42"/>
      <c r="AB32" s="45" t="str">
        <f t="shared" si="16"/>
        <v/>
      </c>
      <c r="AC32" s="45" t="str">
        <f t="shared" si="17"/>
        <v/>
      </c>
      <c r="AD32" s="45">
        <f t="shared" si="18"/>
        <v>0</v>
      </c>
      <c r="AE32" s="45">
        <f t="shared" si="19"/>
        <v>0</v>
      </c>
      <c r="AF32" s="45">
        <f t="shared" si="20"/>
        <v>0</v>
      </c>
      <c r="AL32" s="34">
        <f t="shared" si="21"/>
        <v>1</v>
      </c>
      <c r="AM32" s="34">
        <f t="shared" si="22"/>
        <v>1</v>
      </c>
      <c r="AN32" s="2">
        <f t="shared" si="23"/>
        <v>0</v>
      </c>
      <c r="AO32" s="2">
        <f t="shared" si="24"/>
        <v>-1</v>
      </c>
      <c r="AP32" s="34"/>
      <c r="AQ32" s="2">
        <f t="shared" si="2"/>
        <v>0</v>
      </c>
      <c r="AR32" s="2">
        <f t="shared" si="3"/>
        <v>0</v>
      </c>
      <c r="AS32" s="2">
        <f t="shared" si="4"/>
        <v>0</v>
      </c>
      <c r="AT32" s="2">
        <f t="shared" si="5"/>
        <v>0</v>
      </c>
      <c r="AU32" s="2">
        <f t="shared" si="6"/>
        <v>0</v>
      </c>
      <c r="AV32" s="2">
        <f t="shared" si="25"/>
        <v>0</v>
      </c>
      <c r="AW32" s="2">
        <f t="shared" si="7"/>
        <v>0</v>
      </c>
      <c r="AX32" s="2">
        <f t="shared" si="8"/>
        <v>0</v>
      </c>
      <c r="AY32" s="2">
        <f t="shared" si="26"/>
        <v>0</v>
      </c>
      <c r="AZ32" s="2">
        <f t="shared" si="27"/>
        <v>0</v>
      </c>
      <c r="BM32" s="62">
        <f t="shared" si="28"/>
        <v>-1</v>
      </c>
      <c r="BN32" s="7">
        <f t="shared" si="29"/>
        <v>-1</v>
      </c>
      <c r="BO32" s="7">
        <f t="shared" si="30"/>
        <v>-1</v>
      </c>
      <c r="BP32" s="7">
        <f t="shared" si="31"/>
        <v>-2</v>
      </c>
      <c r="BQ32" s="7">
        <f t="shared" si="32"/>
        <v>-1</v>
      </c>
      <c r="BR32" s="7">
        <f t="shared" si="33"/>
        <v>-1</v>
      </c>
      <c r="BS32" s="7">
        <f t="shared" si="34"/>
        <v>-1</v>
      </c>
      <c r="BT32" s="7">
        <f t="shared" si="35"/>
        <v>-1</v>
      </c>
      <c r="BU32" s="7">
        <f t="shared" si="36"/>
        <v>-1</v>
      </c>
      <c r="BV32" s="65">
        <f t="shared" si="37"/>
        <v>0</v>
      </c>
      <c r="BW32" s="7"/>
      <c r="BX32" s="7"/>
      <c r="BY32" s="7"/>
      <c r="BZ32" s="7"/>
      <c r="CA32">
        <f t="shared" si="38"/>
        <v>-1</v>
      </c>
      <c r="CB32">
        <f t="shared" si="39"/>
        <v>-1</v>
      </c>
      <c r="CC32">
        <f t="shared" si="40"/>
        <v>-1</v>
      </c>
      <c r="CD32">
        <f t="shared" si="41"/>
        <v>-1</v>
      </c>
      <c r="CE32">
        <f t="shared" si="42"/>
        <v>0</v>
      </c>
      <c r="CF32">
        <f t="shared" si="43"/>
        <v>-1</v>
      </c>
      <c r="CG32">
        <f t="shared" si="44"/>
        <v>-1</v>
      </c>
      <c r="CH32">
        <f t="shared" si="45"/>
        <v>-1</v>
      </c>
      <c r="CI32">
        <f t="shared" si="46"/>
        <v>-1</v>
      </c>
      <c r="CJ32">
        <f t="shared" si="47"/>
        <v>0</v>
      </c>
      <c r="CK32">
        <f t="shared" si="9"/>
        <v>-1</v>
      </c>
      <c r="CL32">
        <f t="shared" si="10"/>
        <v>-1</v>
      </c>
      <c r="CM32">
        <f t="shared" si="48"/>
        <v>-1</v>
      </c>
      <c r="CN32">
        <f t="shared" si="49"/>
        <v>-1</v>
      </c>
      <c r="CO32">
        <f t="shared" si="50"/>
        <v>-1</v>
      </c>
      <c r="CP32">
        <f t="shared" si="51"/>
        <v>-1</v>
      </c>
      <c r="CQ32"/>
      <c r="CR32" t="str">
        <f t="shared" si="52"/>
        <v>-1x0x-1x-1</v>
      </c>
      <c r="CS32" t="str">
        <f t="shared" si="53"/>
        <v>0x-1x-1x-1</v>
      </c>
      <c r="CT32"/>
      <c r="CU32">
        <f t="shared" si="54"/>
        <v>0</v>
      </c>
      <c r="CV32">
        <f t="shared" si="55"/>
        <v>0</v>
      </c>
      <c r="CW32">
        <f t="shared" si="56"/>
        <v>0</v>
      </c>
      <c r="CX32">
        <f t="shared" si="57"/>
        <v>0</v>
      </c>
      <c r="CY32">
        <f t="shared" si="58"/>
        <v>-1</v>
      </c>
      <c r="CZ32">
        <f t="shared" si="59"/>
        <v>1</v>
      </c>
      <c r="DA32" s="2">
        <f t="shared" si="60"/>
        <v>0</v>
      </c>
      <c r="DB32" s="2">
        <f t="shared" si="61"/>
        <v>0</v>
      </c>
      <c r="DC32" s="2">
        <f t="shared" si="62"/>
        <v>0</v>
      </c>
      <c r="DD32" s="2">
        <f t="shared" si="63"/>
        <v>0</v>
      </c>
    </row>
    <row r="33" spans="1:108" ht="18.600000000000001" customHeight="1" thickBot="1">
      <c r="A33" s="2"/>
      <c r="B33" s="4" t="s">
        <v>10</v>
      </c>
      <c r="C33" s="91" t="str">
        <f t="shared" si="69"/>
        <v/>
      </c>
      <c r="D33" s="91"/>
      <c r="E33" s="91"/>
      <c r="F33" s="91"/>
      <c r="G33" s="9"/>
      <c r="H33" s="9"/>
      <c r="I33" s="49"/>
      <c r="J33" s="125" t="str">
        <f t="shared" si="64"/>
        <v>-</v>
      </c>
      <c r="K33" s="126"/>
      <c r="L33" s="127" t="str">
        <f t="shared" si="65"/>
        <v>-</v>
      </c>
      <c r="M33" s="127"/>
      <c r="N33" s="127"/>
      <c r="O33" s="127"/>
      <c r="P33" s="59" t="str">
        <f t="shared" si="66"/>
        <v>-</v>
      </c>
      <c r="Q33" s="127" t="str">
        <f t="shared" si="13"/>
        <v>-</v>
      </c>
      <c r="R33" s="127"/>
      <c r="S33" s="83" t="str">
        <f t="shared" si="67"/>
        <v>-</v>
      </c>
      <c r="T33" s="84"/>
      <c r="U33" s="127" t="str">
        <f t="shared" si="14"/>
        <v>-</v>
      </c>
      <c r="V33" s="127"/>
      <c r="W33" s="127" t="str">
        <f t="shared" si="15"/>
        <v>-</v>
      </c>
      <c r="X33" s="127"/>
      <c r="Y33" s="53" t="str">
        <f t="shared" si="1"/>
        <v>-</v>
      </c>
      <c r="Z33" s="73" t="str">
        <f t="shared" si="68"/>
        <v>-</v>
      </c>
      <c r="AA33" s="42"/>
      <c r="AB33" s="45" t="str">
        <f t="shared" si="16"/>
        <v/>
      </c>
      <c r="AC33" s="45" t="str">
        <f t="shared" si="17"/>
        <v/>
      </c>
      <c r="AD33" s="45">
        <f t="shared" si="18"/>
        <v>0</v>
      </c>
      <c r="AE33" s="45">
        <f t="shared" si="19"/>
        <v>0</v>
      </c>
      <c r="AF33" s="45">
        <f t="shared" si="20"/>
        <v>0</v>
      </c>
      <c r="AL33" s="34">
        <f t="shared" si="21"/>
        <v>1</v>
      </c>
      <c r="AM33" s="34">
        <f t="shared" si="22"/>
        <v>1</v>
      </c>
      <c r="AN33" s="2">
        <f t="shared" si="23"/>
        <v>0</v>
      </c>
      <c r="AO33" s="2">
        <f t="shared" si="24"/>
        <v>-1</v>
      </c>
      <c r="AP33" s="34"/>
      <c r="AQ33" s="2">
        <f t="shared" si="2"/>
        <v>0</v>
      </c>
      <c r="AR33" s="2">
        <f t="shared" si="3"/>
        <v>0</v>
      </c>
      <c r="AS33" s="2">
        <f t="shared" si="4"/>
        <v>0</v>
      </c>
      <c r="AT33" s="2">
        <f t="shared" si="5"/>
        <v>0</v>
      </c>
      <c r="AU33" s="2">
        <f t="shared" si="6"/>
        <v>0</v>
      </c>
      <c r="AV33" s="2">
        <f t="shared" si="25"/>
        <v>0</v>
      </c>
      <c r="AW33" s="2">
        <f t="shared" si="7"/>
        <v>0</v>
      </c>
      <c r="AX33" s="2">
        <f t="shared" si="8"/>
        <v>0</v>
      </c>
      <c r="AY33" s="2">
        <f t="shared" si="26"/>
        <v>0</v>
      </c>
      <c r="AZ33" s="2">
        <f t="shared" si="27"/>
        <v>0</v>
      </c>
      <c r="BM33" s="62">
        <f t="shared" si="28"/>
        <v>-1</v>
      </c>
      <c r="BN33" s="7">
        <f t="shared" si="29"/>
        <v>-1</v>
      </c>
      <c r="BO33" s="7">
        <f t="shared" si="30"/>
        <v>-1</v>
      </c>
      <c r="BP33" s="7">
        <f t="shared" si="31"/>
        <v>-2</v>
      </c>
      <c r="BQ33" s="7">
        <f t="shared" si="32"/>
        <v>-1</v>
      </c>
      <c r="BR33" s="7">
        <f t="shared" si="33"/>
        <v>-1</v>
      </c>
      <c r="BS33" s="7">
        <f t="shared" si="34"/>
        <v>-1</v>
      </c>
      <c r="BT33" s="7">
        <f t="shared" si="35"/>
        <v>-1</v>
      </c>
      <c r="BU33" s="7">
        <f t="shared" si="36"/>
        <v>-1</v>
      </c>
      <c r="BV33" s="65">
        <f t="shared" si="37"/>
        <v>0</v>
      </c>
      <c r="BW33" s="7"/>
      <c r="BX33" s="7"/>
      <c r="BY33" s="7"/>
      <c r="BZ33" s="7"/>
      <c r="CA33">
        <f t="shared" si="38"/>
        <v>-1</v>
      </c>
      <c r="CB33">
        <f t="shared" si="39"/>
        <v>-1</v>
      </c>
      <c r="CC33">
        <f t="shared" si="40"/>
        <v>-1</v>
      </c>
      <c r="CD33">
        <f t="shared" si="41"/>
        <v>-1</v>
      </c>
      <c r="CE33">
        <f t="shared" si="42"/>
        <v>0</v>
      </c>
      <c r="CF33">
        <f t="shared" si="43"/>
        <v>-1</v>
      </c>
      <c r="CG33">
        <f t="shared" si="44"/>
        <v>-1</v>
      </c>
      <c r="CH33">
        <f t="shared" si="45"/>
        <v>-1</v>
      </c>
      <c r="CI33">
        <f t="shared" si="46"/>
        <v>-1</v>
      </c>
      <c r="CJ33">
        <f t="shared" si="47"/>
        <v>0</v>
      </c>
      <c r="CK33">
        <f t="shared" si="9"/>
        <v>-1</v>
      </c>
      <c r="CL33">
        <f t="shared" si="10"/>
        <v>-1</v>
      </c>
      <c r="CM33">
        <f t="shared" si="48"/>
        <v>-1</v>
      </c>
      <c r="CN33">
        <f t="shared" si="49"/>
        <v>-1</v>
      </c>
      <c r="CO33">
        <f t="shared" si="50"/>
        <v>-1</v>
      </c>
      <c r="CP33">
        <f t="shared" si="51"/>
        <v>-1</v>
      </c>
      <c r="CQ33"/>
      <c r="CR33" t="str">
        <f t="shared" si="52"/>
        <v>-1x0x-1x-1</v>
      </c>
      <c r="CS33" t="str">
        <f t="shared" si="53"/>
        <v>0x-1x-1x-1</v>
      </c>
      <c r="CT33"/>
      <c r="CU33">
        <f t="shared" si="54"/>
        <v>0</v>
      </c>
      <c r="CV33">
        <f t="shared" si="55"/>
        <v>0</v>
      </c>
      <c r="CW33">
        <f t="shared" si="56"/>
        <v>0</v>
      </c>
      <c r="CX33">
        <f t="shared" si="57"/>
        <v>0</v>
      </c>
      <c r="CY33">
        <f t="shared" si="58"/>
        <v>-1</v>
      </c>
      <c r="CZ33">
        <f t="shared" si="59"/>
        <v>1</v>
      </c>
      <c r="DA33" s="2">
        <f t="shared" si="60"/>
        <v>0</v>
      </c>
      <c r="DB33" s="2">
        <f t="shared" si="61"/>
        <v>0</v>
      </c>
      <c r="DC33" s="2">
        <f t="shared" si="62"/>
        <v>0</v>
      </c>
      <c r="DD33" s="2">
        <f t="shared" si="63"/>
        <v>0</v>
      </c>
    </row>
    <row r="34" spans="1:108" ht="18.600000000000001" customHeight="1" thickBot="1">
      <c r="A34" s="2"/>
      <c r="B34" s="4" t="s">
        <v>11</v>
      </c>
      <c r="C34" s="91" t="str">
        <f t="shared" si="69"/>
        <v/>
      </c>
      <c r="D34" s="91"/>
      <c r="E34" s="91"/>
      <c r="F34" s="91"/>
      <c r="G34" s="9"/>
      <c r="H34" s="9"/>
      <c r="I34" s="49"/>
      <c r="J34" s="125" t="str">
        <f t="shared" si="64"/>
        <v>-</v>
      </c>
      <c r="K34" s="126"/>
      <c r="L34" s="127" t="str">
        <f t="shared" si="65"/>
        <v>-</v>
      </c>
      <c r="M34" s="127"/>
      <c r="N34" s="127"/>
      <c r="O34" s="127"/>
      <c r="P34" s="59" t="str">
        <f t="shared" si="66"/>
        <v>-</v>
      </c>
      <c r="Q34" s="127" t="str">
        <f t="shared" si="13"/>
        <v>-</v>
      </c>
      <c r="R34" s="127"/>
      <c r="S34" s="83" t="str">
        <f t="shared" si="67"/>
        <v>-</v>
      </c>
      <c r="T34" s="84"/>
      <c r="U34" s="127" t="str">
        <f t="shared" si="14"/>
        <v>-</v>
      </c>
      <c r="V34" s="127"/>
      <c r="W34" s="127" t="str">
        <f t="shared" si="15"/>
        <v>-</v>
      </c>
      <c r="X34" s="127"/>
      <c r="Y34" s="53" t="str">
        <f t="shared" si="1"/>
        <v>-</v>
      </c>
      <c r="Z34" s="73" t="str">
        <f t="shared" si="68"/>
        <v>-</v>
      </c>
      <c r="AA34" s="42"/>
      <c r="AB34" s="45" t="str">
        <f t="shared" si="16"/>
        <v/>
      </c>
      <c r="AC34" s="45" t="str">
        <f t="shared" si="17"/>
        <v/>
      </c>
      <c r="AD34" s="45">
        <f t="shared" si="18"/>
        <v>0</v>
      </c>
      <c r="AE34" s="45">
        <f t="shared" si="19"/>
        <v>0</v>
      </c>
      <c r="AF34" s="45">
        <f t="shared" si="20"/>
        <v>0</v>
      </c>
      <c r="AL34" s="34">
        <f t="shared" si="21"/>
        <v>1</v>
      </c>
      <c r="AM34" s="34">
        <f t="shared" si="22"/>
        <v>1</v>
      </c>
      <c r="AN34" s="2">
        <f t="shared" si="23"/>
        <v>0</v>
      </c>
      <c r="AO34" s="2">
        <f t="shared" si="24"/>
        <v>-1</v>
      </c>
      <c r="AP34" s="34"/>
      <c r="AQ34" s="2">
        <f t="shared" si="2"/>
        <v>0</v>
      </c>
      <c r="AR34" s="2">
        <f t="shared" si="3"/>
        <v>0</v>
      </c>
      <c r="AS34" s="2">
        <f t="shared" si="4"/>
        <v>0</v>
      </c>
      <c r="AT34" s="2">
        <f t="shared" si="5"/>
        <v>0</v>
      </c>
      <c r="AU34" s="2">
        <f t="shared" si="6"/>
        <v>0</v>
      </c>
      <c r="AV34" s="2">
        <f t="shared" si="25"/>
        <v>0</v>
      </c>
      <c r="AW34" s="2">
        <f t="shared" si="7"/>
        <v>0</v>
      </c>
      <c r="AX34" s="2">
        <f t="shared" si="8"/>
        <v>0</v>
      </c>
      <c r="AY34" s="2">
        <f t="shared" si="26"/>
        <v>0</v>
      </c>
      <c r="AZ34" s="2">
        <f t="shared" si="27"/>
        <v>0</v>
      </c>
      <c r="BM34" s="62">
        <f t="shared" si="28"/>
        <v>-1</v>
      </c>
      <c r="BN34" s="7">
        <f t="shared" si="29"/>
        <v>-1</v>
      </c>
      <c r="BO34" s="7">
        <f t="shared" si="30"/>
        <v>-1</v>
      </c>
      <c r="BP34" s="7">
        <f t="shared" si="31"/>
        <v>-2</v>
      </c>
      <c r="BQ34" s="7">
        <f t="shared" si="32"/>
        <v>-1</v>
      </c>
      <c r="BR34" s="7">
        <f t="shared" si="33"/>
        <v>-1</v>
      </c>
      <c r="BS34" s="7">
        <f t="shared" si="34"/>
        <v>-1</v>
      </c>
      <c r="BT34" s="7">
        <f t="shared" si="35"/>
        <v>-1</v>
      </c>
      <c r="BU34" s="7">
        <f t="shared" si="36"/>
        <v>-1</v>
      </c>
      <c r="BV34" s="65">
        <f t="shared" si="37"/>
        <v>0</v>
      </c>
      <c r="BW34" s="7"/>
      <c r="BX34" s="7"/>
      <c r="BY34" s="7"/>
      <c r="BZ34" s="7"/>
      <c r="CA34">
        <f t="shared" si="38"/>
        <v>-1</v>
      </c>
      <c r="CB34">
        <f t="shared" si="39"/>
        <v>-1</v>
      </c>
      <c r="CC34">
        <f t="shared" si="40"/>
        <v>-1</v>
      </c>
      <c r="CD34">
        <f t="shared" si="41"/>
        <v>-1</v>
      </c>
      <c r="CE34">
        <f t="shared" si="42"/>
        <v>0</v>
      </c>
      <c r="CF34">
        <f t="shared" si="43"/>
        <v>-1</v>
      </c>
      <c r="CG34">
        <f t="shared" si="44"/>
        <v>-1</v>
      </c>
      <c r="CH34">
        <f t="shared" si="45"/>
        <v>-1</v>
      </c>
      <c r="CI34">
        <f t="shared" si="46"/>
        <v>-1</v>
      </c>
      <c r="CJ34">
        <f t="shared" si="47"/>
        <v>0</v>
      </c>
      <c r="CK34">
        <f t="shared" si="9"/>
        <v>-1</v>
      </c>
      <c r="CL34">
        <f t="shared" si="10"/>
        <v>-1</v>
      </c>
      <c r="CM34">
        <f t="shared" si="48"/>
        <v>-1</v>
      </c>
      <c r="CN34">
        <f t="shared" si="49"/>
        <v>-1</v>
      </c>
      <c r="CO34">
        <f t="shared" si="50"/>
        <v>-1</v>
      </c>
      <c r="CP34">
        <f t="shared" si="51"/>
        <v>-1</v>
      </c>
      <c r="CQ34"/>
      <c r="CR34" t="str">
        <f t="shared" si="52"/>
        <v>-1x0x-1x-1</v>
      </c>
      <c r="CS34" t="str">
        <f t="shared" si="53"/>
        <v>0x-1x-1x-1</v>
      </c>
      <c r="CT34"/>
      <c r="CU34">
        <f t="shared" si="54"/>
        <v>0</v>
      </c>
      <c r="CV34">
        <f t="shared" si="55"/>
        <v>0</v>
      </c>
      <c r="CW34">
        <f t="shared" si="56"/>
        <v>0</v>
      </c>
      <c r="CX34">
        <f t="shared" si="57"/>
        <v>0</v>
      </c>
      <c r="CY34">
        <f t="shared" si="58"/>
        <v>-1</v>
      </c>
      <c r="CZ34">
        <f t="shared" si="59"/>
        <v>1</v>
      </c>
      <c r="DA34" s="2">
        <f t="shared" si="60"/>
        <v>0</v>
      </c>
      <c r="DB34" s="2">
        <f t="shared" si="61"/>
        <v>0</v>
      </c>
      <c r="DC34" s="2">
        <f t="shared" si="62"/>
        <v>0</v>
      </c>
      <c r="DD34" s="2">
        <f t="shared" si="63"/>
        <v>0</v>
      </c>
    </row>
    <row r="35" spans="1:108" ht="18.600000000000001" customHeight="1" thickBot="1">
      <c r="A35" s="2"/>
      <c r="B35" s="4" t="s">
        <v>12</v>
      </c>
      <c r="C35" s="91" t="str">
        <f t="shared" si="69"/>
        <v/>
      </c>
      <c r="D35" s="91"/>
      <c r="E35" s="91"/>
      <c r="F35" s="91"/>
      <c r="G35" s="9"/>
      <c r="H35" s="9"/>
      <c r="I35" s="49"/>
      <c r="J35" s="125" t="str">
        <f t="shared" si="64"/>
        <v>-</v>
      </c>
      <c r="K35" s="126"/>
      <c r="L35" s="127" t="str">
        <f t="shared" si="65"/>
        <v>-</v>
      </c>
      <c r="M35" s="127"/>
      <c r="N35" s="127"/>
      <c r="O35" s="127"/>
      <c r="P35" s="59" t="str">
        <f t="shared" si="66"/>
        <v>-</v>
      </c>
      <c r="Q35" s="127" t="str">
        <f t="shared" si="13"/>
        <v>-</v>
      </c>
      <c r="R35" s="127"/>
      <c r="S35" s="83" t="str">
        <f t="shared" si="67"/>
        <v>-</v>
      </c>
      <c r="T35" s="84"/>
      <c r="U35" s="127" t="str">
        <f t="shared" si="14"/>
        <v>-</v>
      </c>
      <c r="V35" s="127"/>
      <c r="W35" s="127" t="str">
        <f t="shared" si="15"/>
        <v>-</v>
      </c>
      <c r="X35" s="127"/>
      <c r="Y35" s="53" t="str">
        <f t="shared" si="1"/>
        <v>-</v>
      </c>
      <c r="Z35" s="73" t="str">
        <f t="shared" si="68"/>
        <v>-</v>
      </c>
      <c r="AA35" s="42"/>
      <c r="AB35" s="45" t="str">
        <f t="shared" si="16"/>
        <v/>
      </c>
      <c r="AC35" s="45" t="str">
        <f t="shared" si="17"/>
        <v/>
      </c>
      <c r="AD35" s="45">
        <f t="shared" si="18"/>
        <v>0</v>
      </c>
      <c r="AE35" s="45">
        <f t="shared" si="19"/>
        <v>0</v>
      </c>
      <c r="AF35" s="45">
        <f t="shared" si="20"/>
        <v>0</v>
      </c>
      <c r="AL35" s="34">
        <f t="shared" si="21"/>
        <v>1</v>
      </c>
      <c r="AM35" s="34">
        <f t="shared" si="22"/>
        <v>1</v>
      </c>
      <c r="AN35" s="2">
        <f t="shared" si="23"/>
        <v>0</v>
      </c>
      <c r="AO35" s="2">
        <f t="shared" si="24"/>
        <v>-1</v>
      </c>
      <c r="AP35" s="34"/>
      <c r="AQ35" s="2">
        <f t="shared" si="2"/>
        <v>0</v>
      </c>
      <c r="AR35" s="2">
        <f t="shared" si="3"/>
        <v>0</v>
      </c>
      <c r="AS35" s="2">
        <f t="shared" si="4"/>
        <v>0</v>
      </c>
      <c r="AT35" s="2">
        <f t="shared" si="5"/>
        <v>0</v>
      </c>
      <c r="AU35" s="2">
        <f t="shared" si="6"/>
        <v>0</v>
      </c>
      <c r="AV35" s="2">
        <f t="shared" si="25"/>
        <v>0</v>
      </c>
      <c r="AW35" s="2">
        <f t="shared" si="7"/>
        <v>0</v>
      </c>
      <c r="AX35" s="2">
        <f t="shared" si="8"/>
        <v>0</v>
      </c>
      <c r="AY35" s="2">
        <f t="shared" si="26"/>
        <v>0</v>
      </c>
      <c r="AZ35" s="2">
        <f t="shared" si="27"/>
        <v>0</v>
      </c>
      <c r="BM35" s="62">
        <f t="shared" si="28"/>
        <v>-1</v>
      </c>
      <c r="BN35" s="7">
        <f t="shared" si="29"/>
        <v>-1</v>
      </c>
      <c r="BO35" s="7">
        <f t="shared" si="30"/>
        <v>-1</v>
      </c>
      <c r="BP35" s="7">
        <f t="shared" si="31"/>
        <v>-2</v>
      </c>
      <c r="BQ35" s="7">
        <f t="shared" si="32"/>
        <v>-1</v>
      </c>
      <c r="BR35" s="7">
        <f t="shared" si="33"/>
        <v>-1</v>
      </c>
      <c r="BS35" s="7">
        <f t="shared" si="34"/>
        <v>-1</v>
      </c>
      <c r="BT35" s="7">
        <f t="shared" si="35"/>
        <v>-1</v>
      </c>
      <c r="BU35" s="7">
        <f t="shared" si="36"/>
        <v>-1</v>
      </c>
      <c r="BV35" s="65">
        <f t="shared" si="37"/>
        <v>0</v>
      </c>
      <c r="BW35" s="7"/>
      <c r="BX35" s="7"/>
      <c r="BY35" s="7"/>
      <c r="BZ35" s="7"/>
      <c r="CA35">
        <f t="shared" si="38"/>
        <v>-1</v>
      </c>
      <c r="CB35">
        <f t="shared" si="39"/>
        <v>-1</v>
      </c>
      <c r="CC35">
        <f t="shared" si="40"/>
        <v>-1</v>
      </c>
      <c r="CD35">
        <f t="shared" si="41"/>
        <v>-1</v>
      </c>
      <c r="CE35">
        <f t="shared" si="42"/>
        <v>0</v>
      </c>
      <c r="CF35">
        <f t="shared" si="43"/>
        <v>-1</v>
      </c>
      <c r="CG35">
        <f t="shared" si="44"/>
        <v>-1</v>
      </c>
      <c r="CH35">
        <f t="shared" si="45"/>
        <v>-1</v>
      </c>
      <c r="CI35">
        <f t="shared" si="46"/>
        <v>-1</v>
      </c>
      <c r="CJ35">
        <f t="shared" si="47"/>
        <v>0</v>
      </c>
      <c r="CK35">
        <f t="shared" si="9"/>
        <v>-1</v>
      </c>
      <c r="CL35">
        <f t="shared" si="10"/>
        <v>-1</v>
      </c>
      <c r="CM35">
        <f t="shared" si="48"/>
        <v>-1</v>
      </c>
      <c r="CN35">
        <f t="shared" si="49"/>
        <v>-1</v>
      </c>
      <c r="CO35">
        <f t="shared" si="50"/>
        <v>-1</v>
      </c>
      <c r="CP35">
        <f t="shared" si="51"/>
        <v>-1</v>
      </c>
      <c r="CQ35"/>
      <c r="CR35" t="str">
        <f t="shared" si="52"/>
        <v>-1x0x-1x-1</v>
      </c>
      <c r="CS35" t="str">
        <f t="shared" si="53"/>
        <v>0x-1x-1x-1</v>
      </c>
      <c r="CT35"/>
      <c r="CU35">
        <f t="shared" si="54"/>
        <v>0</v>
      </c>
      <c r="CV35">
        <f t="shared" si="55"/>
        <v>0</v>
      </c>
      <c r="CW35">
        <f t="shared" si="56"/>
        <v>0</v>
      </c>
      <c r="CX35">
        <f t="shared" si="57"/>
        <v>0</v>
      </c>
      <c r="CY35">
        <f t="shared" si="58"/>
        <v>-1</v>
      </c>
      <c r="CZ35">
        <f t="shared" si="59"/>
        <v>1</v>
      </c>
      <c r="DA35" s="2">
        <f t="shared" si="60"/>
        <v>0</v>
      </c>
      <c r="DB35" s="2">
        <f t="shared" si="61"/>
        <v>0</v>
      </c>
      <c r="DC35" s="2">
        <f t="shared" si="62"/>
        <v>0</v>
      </c>
      <c r="DD35" s="2">
        <f t="shared" si="63"/>
        <v>0</v>
      </c>
    </row>
    <row r="36" spans="1:108" ht="18.600000000000001" customHeight="1" thickBot="1">
      <c r="A36" s="2"/>
      <c r="B36" s="4" t="s">
        <v>13</v>
      </c>
      <c r="C36" s="91" t="str">
        <f t="shared" si="69"/>
        <v/>
      </c>
      <c r="D36" s="91"/>
      <c r="E36" s="91"/>
      <c r="F36" s="91"/>
      <c r="G36" s="9"/>
      <c r="H36" s="9"/>
      <c r="I36" s="49"/>
      <c r="J36" s="125" t="str">
        <f t="shared" si="64"/>
        <v>-</v>
      </c>
      <c r="K36" s="126"/>
      <c r="L36" s="127" t="str">
        <f t="shared" si="65"/>
        <v>-</v>
      </c>
      <c r="M36" s="127"/>
      <c r="N36" s="127"/>
      <c r="O36" s="127"/>
      <c r="P36" s="59" t="str">
        <f t="shared" si="66"/>
        <v>-</v>
      </c>
      <c r="Q36" s="127" t="str">
        <f t="shared" si="13"/>
        <v>-</v>
      </c>
      <c r="R36" s="127"/>
      <c r="S36" s="83" t="str">
        <f t="shared" ref="S36:S99" si="70">IF(I36&lt;&gt;0,$E$17,"-")</f>
        <v>-</v>
      </c>
      <c r="T36" s="84"/>
      <c r="U36" s="127" t="str">
        <f t="shared" si="14"/>
        <v>-</v>
      </c>
      <c r="V36" s="127"/>
      <c r="W36" s="127" t="str">
        <f t="shared" si="15"/>
        <v>-</v>
      </c>
      <c r="X36" s="127"/>
      <c r="Y36" s="53" t="str">
        <f t="shared" si="1"/>
        <v>-</v>
      </c>
      <c r="Z36" s="73" t="str">
        <f t="shared" si="68"/>
        <v>-</v>
      </c>
      <c r="AA36" s="42"/>
      <c r="AB36" s="45" t="str">
        <f t="shared" si="16"/>
        <v/>
      </c>
      <c r="AC36" s="45" t="str">
        <f t="shared" si="17"/>
        <v/>
      </c>
      <c r="AD36" s="45">
        <f t="shared" si="18"/>
        <v>0</v>
      </c>
      <c r="AE36" s="45">
        <f t="shared" si="19"/>
        <v>0</v>
      </c>
      <c r="AF36" s="45">
        <f t="shared" si="20"/>
        <v>0</v>
      </c>
      <c r="AL36" s="34">
        <f t="shared" si="21"/>
        <v>1</v>
      </c>
      <c r="AM36" s="34">
        <f t="shared" si="22"/>
        <v>1</v>
      </c>
      <c r="AN36" s="2">
        <f t="shared" si="23"/>
        <v>0</v>
      </c>
      <c r="AO36" s="2">
        <f t="shared" si="24"/>
        <v>-1</v>
      </c>
      <c r="AP36" s="34"/>
      <c r="AQ36" s="2">
        <f t="shared" si="2"/>
        <v>0</v>
      </c>
      <c r="AR36" s="2">
        <f t="shared" si="3"/>
        <v>0</v>
      </c>
      <c r="AS36" s="2">
        <f t="shared" si="4"/>
        <v>0</v>
      </c>
      <c r="AT36" s="2">
        <f t="shared" si="5"/>
        <v>0</v>
      </c>
      <c r="AU36" s="2">
        <f t="shared" si="6"/>
        <v>0</v>
      </c>
      <c r="AV36" s="2">
        <f t="shared" si="25"/>
        <v>0</v>
      </c>
      <c r="AW36" s="2">
        <f t="shared" si="7"/>
        <v>0</v>
      </c>
      <c r="AX36" s="2">
        <f t="shared" si="8"/>
        <v>0</v>
      </c>
      <c r="AY36" s="2">
        <f t="shared" si="26"/>
        <v>0</v>
      </c>
      <c r="AZ36" s="2">
        <f t="shared" si="27"/>
        <v>0</v>
      </c>
      <c r="BM36" s="62">
        <f t="shared" si="28"/>
        <v>-1</v>
      </c>
      <c r="BN36" s="7">
        <f t="shared" si="29"/>
        <v>-1</v>
      </c>
      <c r="BO36" s="7">
        <f t="shared" si="30"/>
        <v>-1</v>
      </c>
      <c r="BP36" s="7">
        <f t="shared" si="31"/>
        <v>-2</v>
      </c>
      <c r="BQ36" s="7">
        <f t="shared" si="32"/>
        <v>-1</v>
      </c>
      <c r="BR36" s="7">
        <f t="shared" si="33"/>
        <v>-1</v>
      </c>
      <c r="BS36" s="7">
        <f t="shared" si="34"/>
        <v>-1</v>
      </c>
      <c r="BT36" s="7">
        <f t="shared" si="35"/>
        <v>-1</v>
      </c>
      <c r="BU36" s="7">
        <f t="shared" si="36"/>
        <v>-1</v>
      </c>
      <c r="BV36" s="65">
        <f t="shared" si="37"/>
        <v>0</v>
      </c>
      <c r="BW36" s="7"/>
      <c r="BX36" s="7"/>
      <c r="BY36" s="7"/>
      <c r="BZ36" s="7"/>
      <c r="CA36">
        <f t="shared" si="38"/>
        <v>-1</v>
      </c>
      <c r="CB36">
        <f t="shared" si="39"/>
        <v>-1</v>
      </c>
      <c r="CC36">
        <f t="shared" si="40"/>
        <v>-1</v>
      </c>
      <c r="CD36">
        <f t="shared" si="41"/>
        <v>-1</v>
      </c>
      <c r="CE36">
        <f t="shared" si="42"/>
        <v>0</v>
      </c>
      <c r="CF36">
        <f t="shared" si="43"/>
        <v>-1</v>
      </c>
      <c r="CG36">
        <f t="shared" si="44"/>
        <v>-1</v>
      </c>
      <c r="CH36">
        <f t="shared" si="45"/>
        <v>-1</v>
      </c>
      <c r="CI36">
        <f t="shared" si="46"/>
        <v>-1</v>
      </c>
      <c r="CJ36">
        <f t="shared" si="47"/>
        <v>0</v>
      </c>
      <c r="CK36">
        <f t="shared" si="9"/>
        <v>-1</v>
      </c>
      <c r="CL36">
        <f t="shared" si="10"/>
        <v>-1</v>
      </c>
      <c r="CM36">
        <f t="shared" si="48"/>
        <v>-1</v>
      </c>
      <c r="CN36">
        <f t="shared" si="49"/>
        <v>-1</v>
      </c>
      <c r="CO36">
        <f t="shared" si="50"/>
        <v>-1</v>
      </c>
      <c r="CP36">
        <f t="shared" si="51"/>
        <v>-1</v>
      </c>
      <c r="CQ36"/>
      <c r="CR36" t="str">
        <f t="shared" si="52"/>
        <v>-1x0x-1x-1</v>
      </c>
      <c r="CS36" t="str">
        <f t="shared" si="53"/>
        <v>0x-1x-1x-1</v>
      </c>
      <c r="CT36"/>
      <c r="CU36">
        <f t="shared" si="54"/>
        <v>0</v>
      </c>
      <c r="CV36">
        <f t="shared" si="55"/>
        <v>0</v>
      </c>
      <c r="CW36">
        <f t="shared" si="56"/>
        <v>0</v>
      </c>
      <c r="CX36">
        <f t="shared" si="57"/>
        <v>0</v>
      </c>
      <c r="CY36">
        <f t="shared" si="58"/>
        <v>-1</v>
      </c>
      <c r="CZ36">
        <f t="shared" si="59"/>
        <v>1</v>
      </c>
      <c r="DA36" s="2">
        <f t="shared" si="60"/>
        <v>0</v>
      </c>
      <c r="DB36" s="2">
        <f t="shared" si="61"/>
        <v>0</v>
      </c>
      <c r="DC36" s="2">
        <f t="shared" si="62"/>
        <v>0</v>
      </c>
      <c r="DD36" s="2">
        <f t="shared" si="63"/>
        <v>0</v>
      </c>
    </row>
    <row r="37" spans="1:108" ht="18.600000000000001" customHeight="1" thickBot="1">
      <c r="A37" s="2"/>
      <c r="B37" s="4" t="s">
        <v>14</v>
      </c>
      <c r="C37" s="91" t="str">
        <f t="shared" si="69"/>
        <v/>
      </c>
      <c r="D37" s="91"/>
      <c r="E37" s="91"/>
      <c r="F37" s="91"/>
      <c r="G37" s="9"/>
      <c r="H37" s="9"/>
      <c r="I37" s="49"/>
      <c r="J37" s="125" t="str">
        <f t="shared" si="64"/>
        <v>-</v>
      </c>
      <c r="K37" s="126"/>
      <c r="L37" s="127" t="str">
        <f t="shared" si="65"/>
        <v>-</v>
      </c>
      <c r="M37" s="127"/>
      <c r="N37" s="127"/>
      <c r="O37" s="127"/>
      <c r="P37" s="59" t="str">
        <f t="shared" si="66"/>
        <v>-</v>
      </c>
      <c r="Q37" s="127" t="str">
        <f t="shared" si="13"/>
        <v>-</v>
      </c>
      <c r="R37" s="127"/>
      <c r="S37" s="83" t="str">
        <f t="shared" si="70"/>
        <v>-</v>
      </c>
      <c r="T37" s="84"/>
      <c r="U37" s="127" t="str">
        <f t="shared" si="14"/>
        <v>-</v>
      </c>
      <c r="V37" s="127"/>
      <c r="W37" s="127" t="str">
        <f t="shared" si="15"/>
        <v>-</v>
      </c>
      <c r="X37" s="127"/>
      <c r="Y37" s="53" t="str">
        <f t="shared" si="1"/>
        <v>-</v>
      </c>
      <c r="Z37" s="73" t="str">
        <f t="shared" si="68"/>
        <v>-</v>
      </c>
      <c r="AA37" s="42"/>
      <c r="AB37" s="45" t="str">
        <f t="shared" si="16"/>
        <v/>
      </c>
      <c r="AC37" s="45" t="str">
        <f t="shared" si="17"/>
        <v/>
      </c>
      <c r="AD37" s="45">
        <f t="shared" si="18"/>
        <v>0</v>
      </c>
      <c r="AE37" s="45">
        <f t="shared" si="19"/>
        <v>0</v>
      </c>
      <c r="AF37" s="45">
        <f t="shared" si="20"/>
        <v>0</v>
      </c>
      <c r="AL37" s="34">
        <f t="shared" si="21"/>
        <v>1</v>
      </c>
      <c r="AM37" s="34">
        <f t="shared" si="22"/>
        <v>1</v>
      </c>
      <c r="AN37" s="2">
        <f t="shared" si="23"/>
        <v>0</v>
      </c>
      <c r="AO37" s="2">
        <f t="shared" si="24"/>
        <v>-1</v>
      </c>
      <c r="AP37" s="34"/>
      <c r="AQ37" s="2">
        <f t="shared" si="2"/>
        <v>0</v>
      </c>
      <c r="AR37" s="2">
        <f t="shared" si="3"/>
        <v>0</v>
      </c>
      <c r="AS37" s="2">
        <f t="shared" si="4"/>
        <v>0</v>
      </c>
      <c r="AT37" s="2">
        <f t="shared" si="5"/>
        <v>0</v>
      </c>
      <c r="AU37" s="2">
        <f t="shared" si="6"/>
        <v>0</v>
      </c>
      <c r="AV37" s="2">
        <f t="shared" si="25"/>
        <v>0</v>
      </c>
      <c r="AW37" s="2">
        <f t="shared" si="7"/>
        <v>0</v>
      </c>
      <c r="AX37" s="2">
        <f t="shared" si="8"/>
        <v>0</v>
      </c>
      <c r="AY37" s="2">
        <f t="shared" si="26"/>
        <v>0</v>
      </c>
      <c r="AZ37" s="2">
        <f t="shared" si="27"/>
        <v>0</v>
      </c>
      <c r="BM37" s="62">
        <f t="shared" si="28"/>
        <v>-1</v>
      </c>
      <c r="BN37" s="7">
        <f t="shared" si="29"/>
        <v>-1</v>
      </c>
      <c r="BO37" s="7">
        <f t="shared" si="30"/>
        <v>-1</v>
      </c>
      <c r="BP37" s="7">
        <f t="shared" si="31"/>
        <v>-2</v>
      </c>
      <c r="BQ37" s="7">
        <f t="shared" si="32"/>
        <v>-1</v>
      </c>
      <c r="BR37" s="7">
        <f t="shared" si="33"/>
        <v>-1</v>
      </c>
      <c r="BS37" s="7">
        <f t="shared" si="34"/>
        <v>-1</v>
      </c>
      <c r="BT37" s="7">
        <f t="shared" si="35"/>
        <v>-1</v>
      </c>
      <c r="BU37" s="7">
        <f t="shared" si="36"/>
        <v>-1</v>
      </c>
      <c r="BV37" s="65">
        <f t="shared" si="37"/>
        <v>0</v>
      </c>
      <c r="BW37" s="7"/>
      <c r="BX37" s="7"/>
      <c r="BY37" s="7"/>
      <c r="BZ37" s="7"/>
      <c r="CA37">
        <f t="shared" si="38"/>
        <v>-1</v>
      </c>
      <c r="CB37">
        <f t="shared" si="39"/>
        <v>-1</v>
      </c>
      <c r="CC37">
        <f t="shared" si="40"/>
        <v>-1</v>
      </c>
      <c r="CD37">
        <f t="shared" si="41"/>
        <v>-1</v>
      </c>
      <c r="CE37">
        <f t="shared" si="42"/>
        <v>0</v>
      </c>
      <c r="CF37">
        <f t="shared" si="43"/>
        <v>-1</v>
      </c>
      <c r="CG37">
        <f t="shared" si="44"/>
        <v>-1</v>
      </c>
      <c r="CH37">
        <f t="shared" si="45"/>
        <v>-1</v>
      </c>
      <c r="CI37">
        <f t="shared" si="46"/>
        <v>-1</v>
      </c>
      <c r="CJ37">
        <f t="shared" si="47"/>
        <v>0</v>
      </c>
      <c r="CK37">
        <f t="shared" si="9"/>
        <v>-1</v>
      </c>
      <c r="CL37">
        <f t="shared" si="10"/>
        <v>-1</v>
      </c>
      <c r="CM37">
        <f t="shared" si="48"/>
        <v>-1</v>
      </c>
      <c r="CN37">
        <f t="shared" si="49"/>
        <v>-1</v>
      </c>
      <c r="CO37">
        <f t="shared" si="50"/>
        <v>-1</v>
      </c>
      <c r="CP37">
        <f t="shared" si="51"/>
        <v>-1</v>
      </c>
      <c r="CQ37"/>
      <c r="CR37" t="str">
        <f t="shared" si="52"/>
        <v>-1x0x-1x-1</v>
      </c>
      <c r="CS37" t="str">
        <f t="shared" si="53"/>
        <v>0x-1x-1x-1</v>
      </c>
      <c r="CT37"/>
      <c r="CU37">
        <f t="shared" si="54"/>
        <v>0</v>
      </c>
      <c r="CV37">
        <f t="shared" si="55"/>
        <v>0</v>
      </c>
      <c r="CW37">
        <f t="shared" si="56"/>
        <v>0</v>
      </c>
      <c r="CX37">
        <f t="shared" si="57"/>
        <v>0</v>
      </c>
      <c r="CY37">
        <f t="shared" si="58"/>
        <v>-1</v>
      </c>
      <c r="CZ37">
        <f t="shared" si="59"/>
        <v>1</v>
      </c>
      <c r="DA37" s="2">
        <f t="shared" si="60"/>
        <v>0</v>
      </c>
      <c r="DB37" s="2">
        <f t="shared" si="61"/>
        <v>0</v>
      </c>
      <c r="DC37" s="2">
        <f t="shared" si="62"/>
        <v>0</v>
      </c>
      <c r="DD37" s="2">
        <f t="shared" si="63"/>
        <v>0</v>
      </c>
    </row>
    <row r="38" spans="1:108" ht="18.600000000000001" customHeight="1" thickBot="1">
      <c r="A38" s="2"/>
      <c r="B38" s="4" t="s">
        <v>15</v>
      </c>
      <c r="C38" s="91" t="str">
        <f t="shared" si="69"/>
        <v/>
      </c>
      <c r="D38" s="91"/>
      <c r="E38" s="91"/>
      <c r="F38" s="91"/>
      <c r="G38" s="9"/>
      <c r="H38" s="9"/>
      <c r="I38" s="49"/>
      <c r="J38" s="125" t="str">
        <f t="shared" si="64"/>
        <v>-</v>
      </c>
      <c r="K38" s="126"/>
      <c r="L38" s="127" t="str">
        <f t="shared" si="65"/>
        <v>-</v>
      </c>
      <c r="M38" s="127"/>
      <c r="N38" s="127"/>
      <c r="O38" s="127"/>
      <c r="P38" s="59" t="str">
        <f t="shared" si="66"/>
        <v>-</v>
      </c>
      <c r="Q38" s="127" t="str">
        <f t="shared" si="13"/>
        <v>-</v>
      </c>
      <c r="R38" s="127"/>
      <c r="S38" s="83" t="str">
        <f t="shared" si="70"/>
        <v>-</v>
      </c>
      <c r="T38" s="84"/>
      <c r="U38" s="127" t="str">
        <f t="shared" si="14"/>
        <v>-</v>
      </c>
      <c r="V38" s="127"/>
      <c r="W38" s="127" t="str">
        <f t="shared" si="15"/>
        <v>-</v>
      </c>
      <c r="X38" s="127"/>
      <c r="Y38" s="53" t="str">
        <f t="shared" si="1"/>
        <v>-</v>
      </c>
      <c r="Z38" s="73" t="str">
        <f t="shared" si="68"/>
        <v>-</v>
      </c>
      <c r="AA38" s="42"/>
      <c r="AB38" s="45" t="str">
        <f t="shared" si="16"/>
        <v/>
      </c>
      <c r="AC38" s="45" t="str">
        <f t="shared" si="17"/>
        <v/>
      </c>
      <c r="AD38" s="45">
        <f t="shared" si="18"/>
        <v>0</v>
      </c>
      <c r="AE38" s="45">
        <f t="shared" si="19"/>
        <v>0</v>
      </c>
      <c r="AF38" s="45">
        <f t="shared" si="20"/>
        <v>0</v>
      </c>
      <c r="AL38" s="34">
        <f t="shared" si="21"/>
        <v>1</v>
      </c>
      <c r="AM38" s="34">
        <f t="shared" si="22"/>
        <v>1</v>
      </c>
      <c r="AN38" s="2">
        <f t="shared" si="23"/>
        <v>0</v>
      </c>
      <c r="AO38" s="2">
        <f t="shared" si="24"/>
        <v>-1</v>
      </c>
      <c r="AP38" s="34"/>
      <c r="AQ38" s="2">
        <f t="shared" si="2"/>
        <v>0</v>
      </c>
      <c r="AR38" s="2">
        <f t="shared" si="3"/>
        <v>0</v>
      </c>
      <c r="AS38" s="2">
        <f t="shared" si="4"/>
        <v>0</v>
      </c>
      <c r="AT38" s="2">
        <f t="shared" si="5"/>
        <v>0</v>
      </c>
      <c r="AU38" s="2">
        <f t="shared" si="6"/>
        <v>0</v>
      </c>
      <c r="AV38" s="2">
        <f t="shared" si="25"/>
        <v>0</v>
      </c>
      <c r="AW38" s="2">
        <f t="shared" si="7"/>
        <v>0</v>
      </c>
      <c r="AX38" s="2">
        <f t="shared" si="8"/>
        <v>0</v>
      </c>
      <c r="AY38" s="2">
        <f t="shared" si="26"/>
        <v>0</v>
      </c>
      <c r="AZ38" s="2">
        <f t="shared" si="27"/>
        <v>0</v>
      </c>
      <c r="BM38" s="62">
        <f t="shared" si="28"/>
        <v>-1</v>
      </c>
      <c r="BN38" s="7">
        <f t="shared" si="29"/>
        <v>-1</v>
      </c>
      <c r="BO38" s="7">
        <f t="shared" si="30"/>
        <v>-1</v>
      </c>
      <c r="BP38" s="7">
        <f t="shared" si="31"/>
        <v>-2</v>
      </c>
      <c r="BQ38" s="7">
        <f t="shared" si="32"/>
        <v>-1</v>
      </c>
      <c r="BR38" s="7">
        <f t="shared" si="33"/>
        <v>-1</v>
      </c>
      <c r="BS38" s="7">
        <f t="shared" si="34"/>
        <v>-1</v>
      </c>
      <c r="BT38" s="7">
        <f t="shared" si="35"/>
        <v>-1</v>
      </c>
      <c r="BU38" s="7">
        <f t="shared" si="36"/>
        <v>-1</v>
      </c>
      <c r="BV38" s="65">
        <f t="shared" si="37"/>
        <v>0</v>
      </c>
      <c r="BW38" s="7"/>
      <c r="BX38" s="7"/>
      <c r="BY38" s="7"/>
      <c r="BZ38" s="7"/>
      <c r="CA38">
        <f t="shared" si="38"/>
        <v>-1</v>
      </c>
      <c r="CB38">
        <f t="shared" si="39"/>
        <v>-1</v>
      </c>
      <c r="CC38">
        <f t="shared" si="40"/>
        <v>-1</v>
      </c>
      <c r="CD38">
        <f t="shared" si="41"/>
        <v>-1</v>
      </c>
      <c r="CE38">
        <f t="shared" si="42"/>
        <v>0</v>
      </c>
      <c r="CF38">
        <f t="shared" si="43"/>
        <v>-1</v>
      </c>
      <c r="CG38">
        <f t="shared" si="44"/>
        <v>-1</v>
      </c>
      <c r="CH38">
        <f t="shared" si="45"/>
        <v>-1</v>
      </c>
      <c r="CI38">
        <f t="shared" si="46"/>
        <v>-1</v>
      </c>
      <c r="CJ38">
        <f t="shared" si="47"/>
        <v>0</v>
      </c>
      <c r="CK38">
        <f t="shared" si="9"/>
        <v>-1</v>
      </c>
      <c r="CL38">
        <f t="shared" si="10"/>
        <v>-1</v>
      </c>
      <c r="CM38">
        <f t="shared" si="48"/>
        <v>-1</v>
      </c>
      <c r="CN38">
        <f t="shared" si="49"/>
        <v>-1</v>
      </c>
      <c r="CO38">
        <f t="shared" si="50"/>
        <v>-1</v>
      </c>
      <c r="CP38">
        <f t="shared" si="51"/>
        <v>-1</v>
      </c>
      <c r="CQ38"/>
      <c r="CR38" t="str">
        <f t="shared" si="52"/>
        <v>-1x0x-1x-1</v>
      </c>
      <c r="CS38" t="str">
        <f t="shared" si="53"/>
        <v>0x-1x-1x-1</v>
      </c>
      <c r="CT38"/>
      <c r="CU38">
        <f t="shared" si="54"/>
        <v>0</v>
      </c>
      <c r="CV38">
        <f t="shared" si="55"/>
        <v>0</v>
      </c>
      <c r="CW38">
        <f t="shared" si="56"/>
        <v>0</v>
      </c>
      <c r="CX38">
        <f t="shared" si="57"/>
        <v>0</v>
      </c>
      <c r="CY38">
        <f t="shared" si="58"/>
        <v>-1</v>
      </c>
      <c r="CZ38">
        <f t="shared" si="59"/>
        <v>1</v>
      </c>
      <c r="DA38" s="2">
        <f t="shared" si="60"/>
        <v>0</v>
      </c>
      <c r="DB38" s="2">
        <f t="shared" si="61"/>
        <v>0</v>
      </c>
      <c r="DC38" s="2">
        <f t="shared" si="62"/>
        <v>0</v>
      </c>
      <c r="DD38" s="2">
        <f t="shared" si="63"/>
        <v>0</v>
      </c>
    </row>
    <row r="39" spans="1:108" ht="18.600000000000001" customHeight="1" thickBot="1">
      <c r="A39" s="2"/>
      <c r="B39" s="4" t="s">
        <v>16</v>
      </c>
      <c r="C39" s="91" t="str">
        <f t="shared" si="69"/>
        <v/>
      </c>
      <c r="D39" s="91"/>
      <c r="E39" s="91"/>
      <c r="F39" s="91"/>
      <c r="G39" s="9"/>
      <c r="H39" s="9"/>
      <c r="I39" s="49"/>
      <c r="J39" s="125" t="str">
        <f t="shared" si="64"/>
        <v>-</v>
      </c>
      <c r="K39" s="126"/>
      <c r="L39" s="127" t="str">
        <f t="shared" si="65"/>
        <v>-</v>
      </c>
      <c r="M39" s="127"/>
      <c r="N39" s="127"/>
      <c r="O39" s="127"/>
      <c r="P39" s="59" t="str">
        <f t="shared" si="66"/>
        <v>-</v>
      </c>
      <c r="Q39" s="127" t="str">
        <f t="shared" si="13"/>
        <v>-</v>
      </c>
      <c r="R39" s="127"/>
      <c r="S39" s="83" t="str">
        <f t="shared" si="70"/>
        <v>-</v>
      </c>
      <c r="T39" s="84"/>
      <c r="U39" s="127" t="str">
        <f t="shared" si="14"/>
        <v>-</v>
      </c>
      <c r="V39" s="127"/>
      <c r="W39" s="127" t="str">
        <f t="shared" si="15"/>
        <v>-</v>
      </c>
      <c r="X39" s="127"/>
      <c r="Y39" s="53" t="str">
        <f t="shared" si="1"/>
        <v>-</v>
      </c>
      <c r="Z39" s="73" t="str">
        <f t="shared" si="68"/>
        <v>-</v>
      </c>
      <c r="AA39" s="42"/>
      <c r="AB39" s="45" t="str">
        <f t="shared" si="16"/>
        <v/>
      </c>
      <c r="AC39" s="45" t="str">
        <f t="shared" si="17"/>
        <v/>
      </c>
      <c r="AD39" s="45">
        <f t="shared" si="18"/>
        <v>0</v>
      </c>
      <c r="AE39" s="45">
        <f t="shared" si="19"/>
        <v>0</v>
      </c>
      <c r="AF39" s="45">
        <f t="shared" si="20"/>
        <v>0</v>
      </c>
      <c r="AL39" s="34">
        <f t="shared" si="21"/>
        <v>1</v>
      </c>
      <c r="AM39" s="34">
        <f t="shared" si="22"/>
        <v>1</v>
      </c>
      <c r="AN39" s="2">
        <f t="shared" si="23"/>
        <v>0</v>
      </c>
      <c r="AO39" s="2">
        <f t="shared" si="24"/>
        <v>-1</v>
      </c>
      <c r="AP39" s="34"/>
      <c r="AQ39" s="2">
        <f t="shared" si="2"/>
        <v>0</v>
      </c>
      <c r="AR39" s="2">
        <f t="shared" si="3"/>
        <v>0</v>
      </c>
      <c r="AS39" s="2">
        <f t="shared" si="4"/>
        <v>0</v>
      </c>
      <c r="AT39" s="2">
        <f t="shared" si="5"/>
        <v>0</v>
      </c>
      <c r="AU39" s="2">
        <f t="shared" si="6"/>
        <v>0</v>
      </c>
      <c r="AV39" s="2">
        <f t="shared" si="25"/>
        <v>0</v>
      </c>
      <c r="AW39" s="2">
        <f t="shared" si="7"/>
        <v>0</v>
      </c>
      <c r="AX39" s="2">
        <f t="shared" si="8"/>
        <v>0</v>
      </c>
      <c r="AY39" s="2">
        <f t="shared" si="26"/>
        <v>0</v>
      </c>
      <c r="AZ39" s="2">
        <f t="shared" si="27"/>
        <v>0</v>
      </c>
      <c r="BM39" s="62">
        <f t="shared" si="28"/>
        <v>-1</v>
      </c>
      <c r="BN39" s="7">
        <f t="shared" si="29"/>
        <v>-1</v>
      </c>
      <c r="BO39" s="7">
        <f t="shared" si="30"/>
        <v>-1</v>
      </c>
      <c r="BP39" s="7">
        <f t="shared" si="31"/>
        <v>-2</v>
      </c>
      <c r="BQ39" s="7">
        <f t="shared" si="32"/>
        <v>-1</v>
      </c>
      <c r="BR39" s="7">
        <f t="shared" si="33"/>
        <v>-1</v>
      </c>
      <c r="BS39" s="7">
        <f t="shared" si="34"/>
        <v>-1</v>
      </c>
      <c r="BT39" s="7">
        <f t="shared" si="35"/>
        <v>-1</v>
      </c>
      <c r="BU39" s="7">
        <f t="shared" si="36"/>
        <v>-1</v>
      </c>
      <c r="BV39" s="65">
        <f t="shared" si="37"/>
        <v>0</v>
      </c>
      <c r="BW39" s="7"/>
      <c r="BX39" s="7"/>
      <c r="BY39" s="7"/>
      <c r="BZ39" s="7"/>
      <c r="CA39">
        <f t="shared" si="38"/>
        <v>-1</v>
      </c>
      <c r="CB39">
        <f t="shared" si="39"/>
        <v>-1</v>
      </c>
      <c r="CC39">
        <f t="shared" si="40"/>
        <v>-1</v>
      </c>
      <c r="CD39">
        <f t="shared" si="41"/>
        <v>-1</v>
      </c>
      <c r="CE39">
        <f t="shared" si="42"/>
        <v>0</v>
      </c>
      <c r="CF39">
        <f t="shared" si="43"/>
        <v>-1</v>
      </c>
      <c r="CG39">
        <f t="shared" si="44"/>
        <v>-1</v>
      </c>
      <c r="CH39">
        <f t="shared" si="45"/>
        <v>-1</v>
      </c>
      <c r="CI39">
        <f t="shared" si="46"/>
        <v>-1</v>
      </c>
      <c r="CJ39">
        <f t="shared" si="47"/>
        <v>0</v>
      </c>
      <c r="CK39">
        <f t="shared" si="9"/>
        <v>-1</v>
      </c>
      <c r="CL39">
        <f t="shared" si="10"/>
        <v>-1</v>
      </c>
      <c r="CM39">
        <f t="shared" si="48"/>
        <v>-1</v>
      </c>
      <c r="CN39">
        <f t="shared" si="49"/>
        <v>-1</v>
      </c>
      <c r="CO39">
        <f t="shared" si="50"/>
        <v>-1</v>
      </c>
      <c r="CP39">
        <f t="shared" si="51"/>
        <v>-1</v>
      </c>
      <c r="CQ39"/>
      <c r="CR39" t="str">
        <f t="shared" si="52"/>
        <v>-1x0x-1x-1</v>
      </c>
      <c r="CS39" t="str">
        <f t="shared" si="53"/>
        <v>0x-1x-1x-1</v>
      </c>
      <c r="CT39"/>
      <c r="CU39">
        <f t="shared" si="54"/>
        <v>0</v>
      </c>
      <c r="CV39">
        <f t="shared" si="55"/>
        <v>0</v>
      </c>
      <c r="CW39">
        <f t="shared" si="56"/>
        <v>0</v>
      </c>
      <c r="CX39">
        <f t="shared" si="57"/>
        <v>0</v>
      </c>
      <c r="CY39">
        <f t="shared" si="58"/>
        <v>-1</v>
      </c>
      <c r="CZ39">
        <f t="shared" si="59"/>
        <v>1</v>
      </c>
      <c r="DA39" s="2">
        <f t="shared" si="60"/>
        <v>0</v>
      </c>
      <c r="DB39" s="2">
        <f t="shared" si="61"/>
        <v>0</v>
      </c>
      <c r="DC39" s="2">
        <f t="shared" si="62"/>
        <v>0</v>
      </c>
      <c r="DD39" s="2">
        <f t="shared" si="63"/>
        <v>0</v>
      </c>
    </row>
    <row r="40" spans="1:108" ht="18.600000000000001" customHeight="1" thickBot="1">
      <c r="A40" s="2"/>
      <c r="B40" s="4" t="s">
        <v>17</v>
      </c>
      <c r="C40" s="91" t="str">
        <f t="shared" si="69"/>
        <v/>
      </c>
      <c r="D40" s="91"/>
      <c r="E40" s="91"/>
      <c r="F40" s="91"/>
      <c r="G40" s="9"/>
      <c r="H40" s="9"/>
      <c r="I40" s="49"/>
      <c r="J40" s="125" t="str">
        <f t="shared" si="64"/>
        <v>-</v>
      </c>
      <c r="K40" s="126"/>
      <c r="L40" s="127" t="str">
        <f t="shared" si="65"/>
        <v>-</v>
      </c>
      <c r="M40" s="127"/>
      <c r="N40" s="127"/>
      <c r="O40" s="127"/>
      <c r="P40" s="59" t="str">
        <f t="shared" si="66"/>
        <v>-</v>
      </c>
      <c r="Q40" s="127" t="str">
        <f t="shared" si="13"/>
        <v>-</v>
      </c>
      <c r="R40" s="127"/>
      <c r="S40" s="83" t="str">
        <f t="shared" si="70"/>
        <v>-</v>
      </c>
      <c r="T40" s="84"/>
      <c r="U40" s="127" t="str">
        <f t="shared" si="14"/>
        <v>-</v>
      </c>
      <c r="V40" s="127"/>
      <c r="W40" s="127" t="str">
        <f t="shared" si="15"/>
        <v>-</v>
      </c>
      <c r="X40" s="127"/>
      <c r="Y40" s="53" t="str">
        <f t="shared" si="1"/>
        <v>-</v>
      </c>
      <c r="Z40" s="73" t="str">
        <f t="shared" si="68"/>
        <v>-</v>
      </c>
      <c r="AA40" s="42"/>
      <c r="AB40" s="45" t="str">
        <f t="shared" si="16"/>
        <v/>
      </c>
      <c r="AC40" s="45" t="str">
        <f t="shared" si="17"/>
        <v/>
      </c>
      <c r="AD40" s="45">
        <f t="shared" si="18"/>
        <v>0</v>
      </c>
      <c r="AE40" s="45">
        <f t="shared" si="19"/>
        <v>0</v>
      </c>
      <c r="AF40" s="45">
        <f t="shared" si="20"/>
        <v>0</v>
      </c>
      <c r="AL40" s="34">
        <f t="shared" si="21"/>
        <v>1</v>
      </c>
      <c r="AM40" s="34">
        <f t="shared" si="22"/>
        <v>1</v>
      </c>
      <c r="AN40" s="2">
        <f t="shared" si="23"/>
        <v>0</v>
      </c>
      <c r="AO40" s="2">
        <f t="shared" si="24"/>
        <v>-1</v>
      </c>
      <c r="AP40" s="34"/>
      <c r="AQ40" s="2">
        <f t="shared" si="2"/>
        <v>0</v>
      </c>
      <c r="AR40" s="2">
        <f t="shared" si="3"/>
        <v>0</v>
      </c>
      <c r="AS40" s="2">
        <f t="shared" si="4"/>
        <v>0</v>
      </c>
      <c r="AT40" s="2">
        <f t="shared" si="5"/>
        <v>0</v>
      </c>
      <c r="AU40" s="2">
        <f t="shared" si="6"/>
        <v>0</v>
      </c>
      <c r="AV40" s="2">
        <f t="shared" si="25"/>
        <v>0</v>
      </c>
      <c r="AW40" s="2">
        <f t="shared" si="7"/>
        <v>0</v>
      </c>
      <c r="AX40" s="2">
        <f t="shared" si="8"/>
        <v>0</v>
      </c>
      <c r="AY40" s="2">
        <f t="shared" si="26"/>
        <v>0</v>
      </c>
      <c r="AZ40" s="2">
        <f t="shared" si="27"/>
        <v>0</v>
      </c>
      <c r="BM40" s="62">
        <f t="shared" si="28"/>
        <v>-1</v>
      </c>
      <c r="BN40" s="7">
        <f t="shared" si="29"/>
        <v>-1</v>
      </c>
      <c r="BO40" s="7">
        <f t="shared" si="30"/>
        <v>-1</v>
      </c>
      <c r="BP40" s="7">
        <f t="shared" si="31"/>
        <v>-2</v>
      </c>
      <c r="BQ40" s="7">
        <f t="shared" si="32"/>
        <v>-1</v>
      </c>
      <c r="BR40" s="7">
        <f t="shared" si="33"/>
        <v>-1</v>
      </c>
      <c r="BS40" s="7">
        <f t="shared" si="34"/>
        <v>-1</v>
      </c>
      <c r="BT40" s="7">
        <f t="shared" si="35"/>
        <v>-1</v>
      </c>
      <c r="BU40" s="7">
        <f t="shared" si="36"/>
        <v>-1</v>
      </c>
      <c r="BV40" s="65">
        <f t="shared" si="37"/>
        <v>0</v>
      </c>
      <c r="BW40" s="7"/>
      <c r="BX40" s="7"/>
      <c r="BY40" s="7"/>
      <c r="BZ40" s="7"/>
      <c r="CA40">
        <f t="shared" si="38"/>
        <v>-1</v>
      </c>
      <c r="CB40">
        <f t="shared" si="39"/>
        <v>-1</v>
      </c>
      <c r="CC40">
        <f t="shared" si="40"/>
        <v>-1</v>
      </c>
      <c r="CD40">
        <f t="shared" si="41"/>
        <v>-1</v>
      </c>
      <c r="CE40">
        <f t="shared" si="42"/>
        <v>0</v>
      </c>
      <c r="CF40">
        <f t="shared" si="43"/>
        <v>-1</v>
      </c>
      <c r="CG40">
        <f t="shared" si="44"/>
        <v>-1</v>
      </c>
      <c r="CH40">
        <f t="shared" si="45"/>
        <v>-1</v>
      </c>
      <c r="CI40">
        <f t="shared" si="46"/>
        <v>-1</v>
      </c>
      <c r="CJ40">
        <f t="shared" si="47"/>
        <v>0</v>
      </c>
      <c r="CK40">
        <f t="shared" si="9"/>
        <v>-1</v>
      </c>
      <c r="CL40">
        <f t="shared" si="10"/>
        <v>-1</v>
      </c>
      <c r="CM40">
        <f t="shared" si="48"/>
        <v>-1</v>
      </c>
      <c r="CN40">
        <f t="shared" si="49"/>
        <v>-1</v>
      </c>
      <c r="CO40">
        <f t="shared" si="50"/>
        <v>-1</v>
      </c>
      <c r="CP40">
        <f t="shared" si="51"/>
        <v>-1</v>
      </c>
      <c r="CQ40"/>
      <c r="CR40" t="str">
        <f t="shared" si="52"/>
        <v>-1x0x-1x-1</v>
      </c>
      <c r="CS40" t="str">
        <f t="shared" si="53"/>
        <v>0x-1x-1x-1</v>
      </c>
      <c r="CT40"/>
      <c r="CU40">
        <f t="shared" si="54"/>
        <v>0</v>
      </c>
      <c r="CV40">
        <f t="shared" si="55"/>
        <v>0</v>
      </c>
      <c r="CW40">
        <f t="shared" si="56"/>
        <v>0</v>
      </c>
      <c r="CX40">
        <f t="shared" si="57"/>
        <v>0</v>
      </c>
      <c r="CY40">
        <f t="shared" si="58"/>
        <v>-1</v>
      </c>
      <c r="CZ40">
        <f t="shared" si="59"/>
        <v>1</v>
      </c>
      <c r="DA40" s="2">
        <f t="shared" si="60"/>
        <v>0</v>
      </c>
      <c r="DB40" s="2">
        <f t="shared" si="61"/>
        <v>0</v>
      </c>
      <c r="DC40" s="2">
        <f t="shared" si="62"/>
        <v>0</v>
      </c>
      <c r="DD40" s="2">
        <f t="shared" si="63"/>
        <v>0</v>
      </c>
    </row>
    <row r="41" spans="1:108" ht="18.600000000000001" customHeight="1" thickBot="1">
      <c r="A41" s="2"/>
      <c r="B41" s="4" t="s">
        <v>18</v>
      </c>
      <c r="C41" s="91" t="str">
        <f t="shared" si="69"/>
        <v/>
      </c>
      <c r="D41" s="91"/>
      <c r="E41" s="91"/>
      <c r="F41" s="91"/>
      <c r="G41" s="9"/>
      <c r="H41" s="9"/>
      <c r="I41" s="49"/>
      <c r="J41" s="125" t="str">
        <f t="shared" si="64"/>
        <v>-</v>
      </c>
      <c r="K41" s="126"/>
      <c r="L41" s="127" t="str">
        <f t="shared" si="65"/>
        <v>-</v>
      </c>
      <c r="M41" s="127"/>
      <c r="N41" s="127"/>
      <c r="O41" s="127"/>
      <c r="P41" s="59" t="str">
        <f t="shared" si="66"/>
        <v>-</v>
      </c>
      <c r="Q41" s="127" t="str">
        <f t="shared" si="13"/>
        <v>-</v>
      </c>
      <c r="R41" s="127"/>
      <c r="S41" s="83" t="str">
        <f t="shared" si="70"/>
        <v>-</v>
      </c>
      <c r="T41" s="84"/>
      <c r="U41" s="127" t="str">
        <f t="shared" si="14"/>
        <v>-</v>
      </c>
      <c r="V41" s="127"/>
      <c r="W41" s="127" t="str">
        <f t="shared" si="15"/>
        <v>-</v>
      </c>
      <c r="X41" s="127"/>
      <c r="Y41" s="53" t="str">
        <f t="shared" si="1"/>
        <v>-</v>
      </c>
      <c r="Z41" s="73" t="str">
        <f t="shared" si="68"/>
        <v>-</v>
      </c>
      <c r="AA41" s="42"/>
      <c r="AB41" s="45" t="str">
        <f t="shared" si="16"/>
        <v/>
      </c>
      <c r="AC41" s="45" t="str">
        <f t="shared" si="17"/>
        <v/>
      </c>
      <c r="AD41" s="45">
        <f t="shared" si="18"/>
        <v>0</v>
      </c>
      <c r="AE41" s="45">
        <f t="shared" si="19"/>
        <v>0</v>
      </c>
      <c r="AF41" s="45">
        <f t="shared" si="20"/>
        <v>0</v>
      </c>
      <c r="AL41" s="34">
        <f t="shared" si="21"/>
        <v>1</v>
      </c>
      <c r="AM41" s="34">
        <f t="shared" si="22"/>
        <v>1</v>
      </c>
      <c r="AN41" s="2">
        <f t="shared" si="23"/>
        <v>0</v>
      </c>
      <c r="AO41" s="2">
        <f t="shared" si="24"/>
        <v>-1</v>
      </c>
      <c r="AP41" s="34"/>
      <c r="AQ41" s="2">
        <f t="shared" si="2"/>
        <v>0</v>
      </c>
      <c r="AR41" s="2">
        <f t="shared" si="3"/>
        <v>0</v>
      </c>
      <c r="AS41" s="2">
        <f t="shared" si="4"/>
        <v>0</v>
      </c>
      <c r="AT41" s="2">
        <f t="shared" si="5"/>
        <v>0</v>
      </c>
      <c r="AU41" s="2">
        <f t="shared" si="6"/>
        <v>0</v>
      </c>
      <c r="AV41" s="2">
        <f t="shared" si="25"/>
        <v>0</v>
      </c>
      <c r="AW41" s="2">
        <f t="shared" si="7"/>
        <v>0</v>
      </c>
      <c r="AX41" s="2">
        <f t="shared" si="8"/>
        <v>0</v>
      </c>
      <c r="AY41" s="2">
        <f t="shared" si="26"/>
        <v>0</v>
      </c>
      <c r="AZ41" s="2">
        <f t="shared" si="27"/>
        <v>0</v>
      </c>
      <c r="BM41" s="62">
        <f t="shared" si="28"/>
        <v>-1</v>
      </c>
      <c r="BN41" s="7">
        <f t="shared" si="29"/>
        <v>-1</v>
      </c>
      <c r="BO41" s="7">
        <f t="shared" si="30"/>
        <v>-1</v>
      </c>
      <c r="BP41" s="7">
        <f t="shared" si="31"/>
        <v>-2</v>
      </c>
      <c r="BQ41" s="7">
        <f t="shared" si="32"/>
        <v>-1</v>
      </c>
      <c r="BR41" s="7">
        <f t="shared" si="33"/>
        <v>-1</v>
      </c>
      <c r="BS41" s="7">
        <f t="shared" si="34"/>
        <v>-1</v>
      </c>
      <c r="BT41" s="7">
        <f t="shared" si="35"/>
        <v>-1</v>
      </c>
      <c r="BU41" s="7">
        <f t="shared" si="36"/>
        <v>-1</v>
      </c>
      <c r="BV41" s="65">
        <f t="shared" si="37"/>
        <v>0</v>
      </c>
      <c r="BW41" s="7"/>
      <c r="BX41" s="7"/>
      <c r="BY41" s="7"/>
      <c r="BZ41" s="7"/>
      <c r="CA41">
        <f t="shared" si="38"/>
        <v>-1</v>
      </c>
      <c r="CB41">
        <f t="shared" si="39"/>
        <v>-1</v>
      </c>
      <c r="CC41">
        <f t="shared" si="40"/>
        <v>-1</v>
      </c>
      <c r="CD41">
        <f t="shared" si="41"/>
        <v>-1</v>
      </c>
      <c r="CE41">
        <f t="shared" si="42"/>
        <v>0</v>
      </c>
      <c r="CF41">
        <f t="shared" si="43"/>
        <v>-1</v>
      </c>
      <c r="CG41">
        <f t="shared" si="44"/>
        <v>-1</v>
      </c>
      <c r="CH41">
        <f t="shared" si="45"/>
        <v>-1</v>
      </c>
      <c r="CI41">
        <f t="shared" si="46"/>
        <v>-1</v>
      </c>
      <c r="CJ41">
        <f t="shared" si="47"/>
        <v>0</v>
      </c>
      <c r="CK41">
        <f t="shared" si="9"/>
        <v>-1</v>
      </c>
      <c r="CL41">
        <f t="shared" si="10"/>
        <v>-1</v>
      </c>
      <c r="CM41">
        <f t="shared" si="48"/>
        <v>-1</v>
      </c>
      <c r="CN41">
        <f t="shared" si="49"/>
        <v>-1</v>
      </c>
      <c r="CO41">
        <f t="shared" si="50"/>
        <v>-1</v>
      </c>
      <c r="CP41">
        <f t="shared" si="51"/>
        <v>-1</v>
      </c>
      <c r="CQ41"/>
      <c r="CR41" t="str">
        <f t="shared" si="52"/>
        <v>-1x0x-1x-1</v>
      </c>
      <c r="CS41" t="str">
        <f t="shared" si="53"/>
        <v>0x-1x-1x-1</v>
      </c>
      <c r="CT41"/>
      <c r="CU41">
        <f t="shared" si="54"/>
        <v>0</v>
      </c>
      <c r="CV41">
        <f t="shared" si="55"/>
        <v>0</v>
      </c>
      <c r="CW41">
        <f t="shared" si="56"/>
        <v>0</v>
      </c>
      <c r="CX41">
        <f t="shared" si="57"/>
        <v>0</v>
      </c>
      <c r="CY41">
        <f t="shared" si="58"/>
        <v>-1</v>
      </c>
      <c r="CZ41">
        <f t="shared" si="59"/>
        <v>1</v>
      </c>
      <c r="DA41" s="2">
        <f t="shared" si="60"/>
        <v>0</v>
      </c>
      <c r="DB41" s="2">
        <f t="shared" si="61"/>
        <v>0</v>
      </c>
      <c r="DC41" s="2">
        <f t="shared" si="62"/>
        <v>0</v>
      </c>
      <c r="DD41" s="2">
        <f t="shared" si="63"/>
        <v>0</v>
      </c>
    </row>
    <row r="42" spans="1:108" ht="18.600000000000001" customHeight="1" thickBot="1">
      <c r="A42" s="2"/>
      <c r="B42" s="4" t="s">
        <v>19</v>
      </c>
      <c r="C42" s="91" t="str">
        <f t="shared" si="69"/>
        <v/>
      </c>
      <c r="D42" s="91"/>
      <c r="E42" s="91"/>
      <c r="F42" s="91"/>
      <c r="G42" s="9"/>
      <c r="H42" s="9"/>
      <c r="I42" s="49"/>
      <c r="J42" s="125" t="str">
        <f t="shared" si="64"/>
        <v>-</v>
      </c>
      <c r="K42" s="126"/>
      <c r="L42" s="127" t="str">
        <f t="shared" si="65"/>
        <v>-</v>
      </c>
      <c r="M42" s="127"/>
      <c r="N42" s="127"/>
      <c r="O42" s="127"/>
      <c r="P42" s="59" t="str">
        <f t="shared" si="66"/>
        <v>-</v>
      </c>
      <c r="Q42" s="127" t="str">
        <f t="shared" si="13"/>
        <v>-</v>
      </c>
      <c r="R42" s="127"/>
      <c r="S42" s="83" t="str">
        <f t="shared" si="70"/>
        <v>-</v>
      </c>
      <c r="T42" s="84"/>
      <c r="U42" s="127" t="str">
        <f t="shared" si="14"/>
        <v>-</v>
      </c>
      <c r="V42" s="127"/>
      <c r="W42" s="127" t="str">
        <f t="shared" si="15"/>
        <v>-</v>
      </c>
      <c r="X42" s="127"/>
      <c r="Y42" s="53" t="str">
        <f t="shared" si="1"/>
        <v>-</v>
      </c>
      <c r="Z42" s="73" t="str">
        <f t="shared" si="68"/>
        <v>-</v>
      </c>
      <c r="AA42" s="42"/>
      <c r="AB42" s="45" t="str">
        <f t="shared" si="16"/>
        <v/>
      </c>
      <c r="AC42" s="45" t="str">
        <f t="shared" si="17"/>
        <v/>
      </c>
      <c r="AD42" s="45">
        <f t="shared" si="18"/>
        <v>0</v>
      </c>
      <c r="AE42" s="45">
        <f t="shared" si="19"/>
        <v>0</v>
      </c>
      <c r="AF42" s="45">
        <f t="shared" si="20"/>
        <v>0</v>
      </c>
      <c r="AL42" s="34">
        <f t="shared" si="21"/>
        <v>1</v>
      </c>
      <c r="AM42" s="34">
        <f t="shared" si="22"/>
        <v>1</v>
      </c>
      <c r="AN42" s="2">
        <f t="shared" si="23"/>
        <v>0</v>
      </c>
      <c r="AO42" s="2">
        <f t="shared" si="24"/>
        <v>-1</v>
      </c>
      <c r="AP42" s="34"/>
      <c r="AQ42" s="2">
        <f t="shared" si="2"/>
        <v>0</v>
      </c>
      <c r="AR42" s="2">
        <f t="shared" si="3"/>
        <v>0</v>
      </c>
      <c r="AS42" s="2">
        <f t="shared" si="4"/>
        <v>0</v>
      </c>
      <c r="AT42" s="2">
        <f t="shared" si="5"/>
        <v>0</v>
      </c>
      <c r="AU42" s="2">
        <f t="shared" si="6"/>
        <v>0</v>
      </c>
      <c r="AV42" s="2">
        <f t="shared" si="25"/>
        <v>0</v>
      </c>
      <c r="AW42" s="2">
        <f t="shared" si="7"/>
        <v>0</v>
      </c>
      <c r="AX42" s="2">
        <f t="shared" si="8"/>
        <v>0</v>
      </c>
      <c r="AY42" s="2">
        <f t="shared" si="26"/>
        <v>0</v>
      </c>
      <c r="AZ42" s="2">
        <f t="shared" si="27"/>
        <v>0</v>
      </c>
      <c r="BM42" s="62">
        <f t="shared" si="28"/>
        <v>-1</v>
      </c>
      <c r="BN42" s="7">
        <f t="shared" si="29"/>
        <v>-1</v>
      </c>
      <c r="BO42" s="7">
        <f t="shared" si="30"/>
        <v>-1</v>
      </c>
      <c r="BP42" s="7">
        <f t="shared" si="31"/>
        <v>-2</v>
      </c>
      <c r="BQ42" s="7">
        <f t="shared" si="32"/>
        <v>-1</v>
      </c>
      <c r="BR42" s="7">
        <f t="shared" si="33"/>
        <v>-1</v>
      </c>
      <c r="BS42" s="7">
        <f t="shared" si="34"/>
        <v>-1</v>
      </c>
      <c r="BT42" s="7">
        <f t="shared" si="35"/>
        <v>-1</v>
      </c>
      <c r="BU42" s="7">
        <f t="shared" si="36"/>
        <v>-1</v>
      </c>
      <c r="BV42" s="65">
        <f t="shared" si="37"/>
        <v>0</v>
      </c>
      <c r="BW42" s="7"/>
      <c r="BX42" s="7"/>
      <c r="BY42" s="7"/>
      <c r="BZ42" s="7"/>
      <c r="CA42">
        <f t="shared" si="38"/>
        <v>-1</v>
      </c>
      <c r="CB42">
        <f t="shared" si="39"/>
        <v>-1</v>
      </c>
      <c r="CC42">
        <f t="shared" si="40"/>
        <v>-1</v>
      </c>
      <c r="CD42">
        <f t="shared" si="41"/>
        <v>-1</v>
      </c>
      <c r="CE42">
        <f t="shared" si="42"/>
        <v>0</v>
      </c>
      <c r="CF42">
        <f t="shared" si="43"/>
        <v>-1</v>
      </c>
      <c r="CG42">
        <f t="shared" si="44"/>
        <v>-1</v>
      </c>
      <c r="CH42">
        <f t="shared" si="45"/>
        <v>-1</v>
      </c>
      <c r="CI42">
        <f t="shared" si="46"/>
        <v>-1</v>
      </c>
      <c r="CJ42">
        <f t="shared" si="47"/>
        <v>0</v>
      </c>
      <c r="CK42">
        <f t="shared" si="9"/>
        <v>-1</v>
      </c>
      <c r="CL42">
        <f t="shared" si="10"/>
        <v>-1</v>
      </c>
      <c r="CM42">
        <f t="shared" si="48"/>
        <v>-1</v>
      </c>
      <c r="CN42">
        <f t="shared" si="49"/>
        <v>-1</v>
      </c>
      <c r="CO42">
        <f t="shared" si="50"/>
        <v>-1</v>
      </c>
      <c r="CP42">
        <f t="shared" si="51"/>
        <v>-1</v>
      </c>
      <c r="CQ42"/>
      <c r="CR42" t="str">
        <f t="shared" si="52"/>
        <v>-1x0x-1x-1</v>
      </c>
      <c r="CS42" t="str">
        <f t="shared" si="53"/>
        <v>0x-1x-1x-1</v>
      </c>
      <c r="CT42"/>
      <c r="CU42">
        <f t="shared" si="54"/>
        <v>0</v>
      </c>
      <c r="CV42">
        <f t="shared" si="55"/>
        <v>0</v>
      </c>
      <c r="CW42">
        <f t="shared" si="56"/>
        <v>0</v>
      </c>
      <c r="CX42">
        <f t="shared" si="57"/>
        <v>0</v>
      </c>
      <c r="CY42">
        <f t="shared" si="58"/>
        <v>-1</v>
      </c>
      <c r="CZ42">
        <f t="shared" si="59"/>
        <v>1</v>
      </c>
      <c r="DA42" s="2">
        <f t="shared" si="60"/>
        <v>0</v>
      </c>
      <c r="DB42" s="2">
        <f t="shared" si="61"/>
        <v>0</v>
      </c>
      <c r="DC42" s="2">
        <f t="shared" si="62"/>
        <v>0</v>
      </c>
      <c r="DD42" s="2">
        <f t="shared" si="63"/>
        <v>0</v>
      </c>
    </row>
    <row r="43" spans="1:108" ht="18.600000000000001" customHeight="1" thickBot="1">
      <c r="A43" s="2"/>
      <c r="B43" s="4" t="s">
        <v>20</v>
      </c>
      <c r="C43" s="91" t="str">
        <f t="shared" si="69"/>
        <v/>
      </c>
      <c r="D43" s="91"/>
      <c r="E43" s="91"/>
      <c r="F43" s="91"/>
      <c r="G43" s="9"/>
      <c r="H43" s="9"/>
      <c r="I43" s="49"/>
      <c r="J43" s="125" t="str">
        <f t="shared" si="64"/>
        <v>-</v>
      </c>
      <c r="K43" s="126"/>
      <c r="L43" s="127" t="str">
        <f t="shared" si="65"/>
        <v>-</v>
      </c>
      <c r="M43" s="127"/>
      <c r="N43" s="127"/>
      <c r="O43" s="127"/>
      <c r="P43" s="59" t="str">
        <f t="shared" si="66"/>
        <v>-</v>
      </c>
      <c r="Q43" s="127" t="str">
        <f t="shared" si="13"/>
        <v>-</v>
      </c>
      <c r="R43" s="127"/>
      <c r="S43" s="83" t="str">
        <f t="shared" si="70"/>
        <v>-</v>
      </c>
      <c r="T43" s="84"/>
      <c r="U43" s="127" t="str">
        <f t="shared" si="14"/>
        <v>-</v>
      </c>
      <c r="V43" s="127"/>
      <c r="W43" s="127" t="str">
        <f t="shared" si="15"/>
        <v>-</v>
      </c>
      <c r="X43" s="127"/>
      <c r="Y43" s="53" t="str">
        <f t="shared" si="1"/>
        <v>-</v>
      </c>
      <c r="Z43" s="73" t="str">
        <f t="shared" si="68"/>
        <v>-</v>
      </c>
      <c r="AA43" s="42"/>
      <c r="AB43" s="45" t="str">
        <f t="shared" si="16"/>
        <v/>
      </c>
      <c r="AC43" s="45" t="str">
        <f t="shared" si="17"/>
        <v/>
      </c>
      <c r="AD43" s="45">
        <f t="shared" si="18"/>
        <v>0</v>
      </c>
      <c r="AE43" s="45">
        <f t="shared" si="19"/>
        <v>0</v>
      </c>
      <c r="AF43" s="45">
        <f t="shared" si="20"/>
        <v>0</v>
      </c>
      <c r="AL43" s="34">
        <f t="shared" si="21"/>
        <v>1</v>
      </c>
      <c r="AM43" s="34">
        <f t="shared" si="22"/>
        <v>1</v>
      </c>
      <c r="AN43" s="2">
        <f t="shared" si="23"/>
        <v>0</v>
      </c>
      <c r="AO43" s="2">
        <f t="shared" si="24"/>
        <v>-1</v>
      </c>
      <c r="AP43" s="34"/>
      <c r="AQ43" s="2">
        <f t="shared" si="2"/>
        <v>0</v>
      </c>
      <c r="AR43" s="2">
        <f t="shared" si="3"/>
        <v>0</v>
      </c>
      <c r="AS43" s="2">
        <f t="shared" si="4"/>
        <v>0</v>
      </c>
      <c r="AT43" s="2">
        <f t="shared" si="5"/>
        <v>0</v>
      </c>
      <c r="AU43" s="2">
        <f t="shared" si="6"/>
        <v>0</v>
      </c>
      <c r="AV43" s="2">
        <f t="shared" si="25"/>
        <v>0</v>
      </c>
      <c r="AW43" s="2">
        <f t="shared" si="7"/>
        <v>0</v>
      </c>
      <c r="AX43" s="2">
        <f t="shared" si="8"/>
        <v>0</v>
      </c>
      <c r="AY43" s="2">
        <f t="shared" si="26"/>
        <v>0</v>
      </c>
      <c r="AZ43" s="2">
        <f t="shared" si="27"/>
        <v>0</v>
      </c>
      <c r="BM43" s="62">
        <f t="shared" si="28"/>
        <v>-1</v>
      </c>
      <c r="BN43" s="7">
        <f t="shared" si="29"/>
        <v>-1</v>
      </c>
      <c r="BO43" s="7">
        <f t="shared" si="30"/>
        <v>-1</v>
      </c>
      <c r="BP43" s="7">
        <f t="shared" si="31"/>
        <v>-2</v>
      </c>
      <c r="BQ43" s="7">
        <f t="shared" si="32"/>
        <v>-1</v>
      </c>
      <c r="BR43" s="7">
        <f t="shared" si="33"/>
        <v>-1</v>
      </c>
      <c r="BS43" s="7">
        <f t="shared" si="34"/>
        <v>-1</v>
      </c>
      <c r="BT43" s="7">
        <f t="shared" si="35"/>
        <v>-1</v>
      </c>
      <c r="BU43" s="7">
        <f t="shared" si="36"/>
        <v>-1</v>
      </c>
      <c r="BV43" s="65">
        <f t="shared" si="37"/>
        <v>0</v>
      </c>
      <c r="BW43" s="7"/>
      <c r="BX43" s="7"/>
      <c r="BY43" s="7"/>
      <c r="BZ43" s="7"/>
      <c r="CA43">
        <f t="shared" si="38"/>
        <v>-1</v>
      </c>
      <c r="CB43">
        <f t="shared" si="39"/>
        <v>-1</v>
      </c>
      <c r="CC43">
        <f t="shared" si="40"/>
        <v>-1</v>
      </c>
      <c r="CD43">
        <f t="shared" si="41"/>
        <v>-1</v>
      </c>
      <c r="CE43">
        <f t="shared" si="42"/>
        <v>0</v>
      </c>
      <c r="CF43">
        <f t="shared" si="43"/>
        <v>-1</v>
      </c>
      <c r="CG43">
        <f t="shared" si="44"/>
        <v>-1</v>
      </c>
      <c r="CH43">
        <f t="shared" si="45"/>
        <v>-1</v>
      </c>
      <c r="CI43">
        <f t="shared" si="46"/>
        <v>-1</v>
      </c>
      <c r="CJ43">
        <f t="shared" si="47"/>
        <v>0</v>
      </c>
      <c r="CK43">
        <f t="shared" si="9"/>
        <v>-1</v>
      </c>
      <c r="CL43">
        <f t="shared" si="10"/>
        <v>-1</v>
      </c>
      <c r="CM43">
        <f t="shared" si="48"/>
        <v>-1</v>
      </c>
      <c r="CN43">
        <f t="shared" si="49"/>
        <v>-1</v>
      </c>
      <c r="CO43">
        <f t="shared" si="50"/>
        <v>-1</v>
      </c>
      <c r="CP43">
        <f t="shared" si="51"/>
        <v>-1</v>
      </c>
      <c r="CQ43"/>
      <c r="CR43" t="str">
        <f t="shared" si="52"/>
        <v>-1x0x-1x-1</v>
      </c>
      <c r="CS43" t="str">
        <f t="shared" si="53"/>
        <v>0x-1x-1x-1</v>
      </c>
      <c r="CT43"/>
      <c r="CU43">
        <f t="shared" si="54"/>
        <v>0</v>
      </c>
      <c r="CV43">
        <f t="shared" si="55"/>
        <v>0</v>
      </c>
      <c r="CW43">
        <f t="shared" si="56"/>
        <v>0</v>
      </c>
      <c r="CX43">
        <f t="shared" si="57"/>
        <v>0</v>
      </c>
      <c r="CY43">
        <f t="shared" si="58"/>
        <v>-1</v>
      </c>
      <c r="CZ43">
        <f t="shared" si="59"/>
        <v>1</v>
      </c>
      <c r="DA43" s="2">
        <f t="shared" si="60"/>
        <v>0</v>
      </c>
      <c r="DB43" s="2">
        <f t="shared" si="61"/>
        <v>0</v>
      </c>
      <c r="DC43" s="2">
        <f t="shared" si="62"/>
        <v>0</v>
      </c>
      <c r="DD43" s="2">
        <f t="shared" si="63"/>
        <v>0</v>
      </c>
    </row>
    <row r="44" spans="1:108" ht="18.600000000000001" customHeight="1" thickBot="1">
      <c r="A44" s="2"/>
      <c r="B44" s="4" t="s">
        <v>21</v>
      </c>
      <c r="C44" s="91" t="str">
        <f t="shared" si="69"/>
        <v/>
      </c>
      <c r="D44" s="91"/>
      <c r="E44" s="91"/>
      <c r="F44" s="91"/>
      <c r="G44" s="9"/>
      <c r="H44" s="9"/>
      <c r="I44" s="49"/>
      <c r="J44" s="125" t="str">
        <f t="shared" si="64"/>
        <v>-</v>
      </c>
      <c r="K44" s="126"/>
      <c r="L44" s="127" t="str">
        <f t="shared" si="65"/>
        <v>-</v>
      </c>
      <c r="M44" s="127"/>
      <c r="N44" s="127"/>
      <c r="O44" s="127"/>
      <c r="P44" s="59" t="str">
        <f t="shared" si="66"/>
        <v>-</v>
      </c>
      <c r="Q44" s="127" t="str">
        <f t="shared" si="13"/>
        <v>-</v>
      </c>
      <c r="R44" s="127"/>
      <c r="S44" s="83" t="str">
        <f t="shared" si="70"/>
        <v>-</v>
      </c>
      <c r="T44" s="84"/>
      <c r="U44" s="127" t="str">
        <f t="shared" si="14"/>
        <v>-</v>
      </c>
      <c r="V44" s="127"/>
      <c r="W44" s="127" t="str">
        <f t="shared" si="15"/>
        <v>-</v>
      </c>
      <c r="X44" s="127"/>
      <c r="Y44" s="53" t="str">
        <f t="shared" si="1"/>
        <v>-</v>
      </c>
      <c r="Z44" s="73" t="str">
        <f t="shared" si="68"/>
        <v>-</v>
      </c>
      <c r="AA44" s="42"/>
      <c r="AB44" s="45" t="str">
        <f t="shared" si="16"/>
        <v/>
      </c>
      <c r="AC44" s="45" t="str">
        <f t="shared" si="17"/>
        <v/>
      </c>
      <c r="AD44" s="45">
        <f t="shared" si="18"/>
        <v>0</v>
      </c>
      <c r="AE44" s="45">
        <f t="shared" si="19"/>
        <v>0</v>
      </c>
      <c r="AF44" s="45">
        <f t="shared" si="20"/>
        <v>0</v>
      </c>
      <c r="AL44" s="34">
        <f t="shared" si="21"/>
        <v>1</v>
      </c>
      <c r="AM44" s="34">
        <f t="shared" si="22"/>
        <v>1</v>
      </c>
      <c r="AN44" s="2">
        <f t="shared" si="23"/>
        <v>0</v>
      </c>
      <c r="AO44" s="2">
        <f t="shared" si="24"/>
        <v>-1</v>
      </c>
      <c r="AP44" s="34"/>
      <c r="AQ44" s="2">
        <f t="shared" si="2"/>
        <v>0</v>
      </c>
      <c r="AR44" s="2">
        <f t="shared" si="3"/>
        <v>0</v>
      </c>
      <c r="AS44" s="2">
        <f t="shared" si="4"/>
        <v>0</v>
      </c>
      <c r="AT44" s="2">
        <f t="shared" si="5"/>
        <v>0</v>
      </c>
      <c r="AU44" s="2">
        <f t="shared" si="6"/>
        <v>0</v>
      </c>
      <c r="AV44" s="2">
        <f t="shared" si="25"/>
        <v>0</v>
      </c>
      <c r="AW44" s="2">
        <f t="shared" si="7"/>
        <v>0</v>
      </c>
      <c r="AX44" s="2">
        <f t="shared" si="8"/>
        <v>0</v>
      </c>
      <c r="AY44" s="2">
        <f t="shared" si="26"/>
        <v>0</v>
      </c>
      <c r="AZ44" s="2">
        <f t="shared" si="27"/>
        <v>0</v>
      </c>
      <c r="BM44" s="62">
        <f t="shared" si="28"/>
        <v>-1</v>
      </c>
      <c r="BN44" s="7">
        <f t="shared" si="29"/>
        <v>-1</v>
      </c>
      <c r="BO44" s="7">
        <f t="shared" si="30"/>
        <v>-1</v>
      </c>
      <c r="BP44" s="7">
        <f t="shared" si="31"/>
        <v>-2</v>
      </c>
      <c r="BQ44" s="7">
        <f t="shared" si="32"/>
        <v>-1</v>
      </c>
      <c r="BR44" s="7">
        <f t="shared" si="33"/>
        <v>-1</v>
      </c>
      <c r="BS44" s="7">
        <f t="shared" si="34"/>
        <v>-1</v>
      </c>
      <c r="BT44" s="7">
        <f t="shared" si="35"/>
        <v>-1</v>
      </c>
      <c r="BU44" s="7">
        <f t="shared" si="36"/>
        <v>-1</v>
      </c>
      <c r="BV44" s="65">
        <f t="shared" si="37"/>
        <v>0</v>
      </c>
      <c r="BW44" s="7"/>
      <c r="BX44" s="7"/>
      <c r="BY44" s="7"/>
      <c r="BZ44" s="7"/>
      <c r="CA44">
        <f t="shared" si="38"/>
        <v>-1</v>
      </c>
      <c r="CB44">
        <f t="shared" si="39"/>
        <v>-1</v>
      </c>
      <c r="CC44">
        <f t="shared" si="40"/>
        <v>-1</v>
      </c>
      <c r="CD44">
        <f t="shared" si="41"/>
        <v>-1</v>
      </c>
      <c r="CE44">
        <f t="shared" si="42"/>
        <v>0</v>
      </c>
      <c r="CF44">
        <f t="shared" si="43"/>
        <v>-1</v>
      </c>
      <c r="CG44">
        <f t="shared" si="44"/>
        <v>-1</v>
      </c>
      <c r="CH44">
        <f t="shared" si="45"/>
        <v>-1</v>
      </c>
      <c r="CI44">
        <f t="shared" si="46"/>
        <v>-1</v>
      </c>
      <c r="CJ44">
        <f t="shared" si="47"/>
        <v>0</v>
      </c>
      <c r="CK44">
        <f t="shared" si="9"/>
        <v>-1</v>
      </c>
      <c r="CL44">
        <f t="shared" si="10"/>
        <v>-1</v>
      </c>
      <c r="CM44">
        <f t="shared" si="48"/>
        <v>-1</v>
      </c>
      <c r="CN44">
        <f t="shared" si="49"/>
        <v>-1</v>
      </c>
      <c r="CO44">
        <f t="shared" si="50"/>
        <v>-1</v>
      </c>
      <c r="CP44">
        <f t="shared" si="51"/>
        <v>-1</v>
      </c>
      <c r="CQ44"/>
      <c r="CR44" t="str">
        <f t="shared" si="52"/>
        <v>-1x0x-1x-1</v>
      </c>
      <c r="CS44" t="str">
        <f t="shared" si="53"/>
        <v>0x-1x-1x-1</v>
      </c>
      <c r="CT44"/>
      <c r="CU44">
        <f t="shared" si="54"/>
        <v>0</v>
      </c>
      <c r="CV44">
        <f t="shared" si="55"/>
        <v>0</v>
      </c>
      <c r="CW44">
        <f t="shared" si="56"/>
        <v>0</v>
      </c>
      <c r="CX44">
        <f t="shared" si="57"/>
        <v>0</v>
      </c>
      <c r="CY44">
        <f t="shared" si="58"/>
        <v>-1</v>
      </c>
      <c r="CZ44">
        <f t="shared" si="59"/>
        <v>1</v>
      </c>
      <c r="DA44" s="2">
        <f t="shared" si="60"/>
        <v>0</v>
      </c>
      <c r="DB44" s="2">
        <f t="shared" si="61"/>
        <v>0</v>
      </c>
      <c r="DC44" s="2">
        <f t="shared" si="62"/>
        <v>0</v>
      </c>
      <c r="DD44" s="2">
        <f t="shared" si="63"/>
        <v>0</v>
      </c>
    </row>
    <row r="45" spans="1:108" ht="18.600000000000001" customHeight="1" thickBot="1">
      <c r="A45" s="2"/>
      <c r="B45" s="4" t="s">
        <v>22</v>
      </c>
      <c r="C45" s="91" t="str">
        <f t="shared" si="69"/>
        <v/>
      </c>
      <c r="D45" s="91"/>
      <c r="E45" s="91"/>
      <c r="F45" s="91"/>
      <c r="G45" s="9"/>
      <c r="H45" s="9"/>
      <c r="I45" s="49"/>
      <c r="J45" s="125" t="str">
        <f t="shared" si="64"/>
        <v>-</v>
      </c>
      <c r="K45" s="126"/>
      <c r="L45" s="127" t="str">
        <f t="shared" si="65"/>
        <v>-</v>
      </c>
      <c r="M45" s="127"/>
      <c r="N45" s="127"/>
      <c r="O45" s="127"/>
      <c r="P45" s="59" t="str">
        <f t="shared" si="66"/>
        <v>-</v>
      </c>
      <c r="Q45" s="127" t="str">
        <f t="shared" si="13"/>
        <v>-</v>
      </c>
      <c r="R45" s="127"/>
      <c r="S45" s="83" t="str">
        <f t="shared" si="70"/>
        <v>-</v>
      </c>
      <c r="T45" s="84"/>
      <c r="U45" s="127" t="str">
        <f t="shared" si="14"/>
        <v>-</v>
      </c>
      <c r="V45" s="127"/>
      <c r="W45" s="127" t="str">
        <f t="shared" si="15"/>
        <v>-</v>
      </c>
      <c r="X45" s="127"/>
      <c r="Y45" s="53" t="str">
        <f t="shared" si="1"/>
        <v>-</v>
      </c>
      <c r="Z45" s="73" t="str">
        <f t="shared" si="68"/>
        <v>-</v>
      </c>
      <c r="AA45" s="42"/>
      <c r="AB45" s="45" t="str">
        <f t="shared" si="16"/>
        <v/>
      </c>
      <c r="AC45" s="45" t="str">
        <f t="shared" si="17"/>
        <v/>
      </c>
      <c r="AD45" s="45">
        <f t="shared" si="18"/>
        <v>0</v>
      </c>
      <c r="AE45" s="45">
        <f t="shared" si="19"/>
        <v>0</v>
      </c>
      <c r="AF45" s="45">
        <f t="shared" si="20"/>
        <v>0</v>
      </c>
      <c r="AL45" s="34">
        <f t="shared" si="21"/>
        <v>1</v>
      </c>
      <c r="AM45" s="34">
        <f t="shared" si="22"/>
        <v>1</v>
      </c>
      <c r="AN45" s="2">
        <f t="shared" si="23"/>
        <v>0</v>
      </c>
      <c r="AO45" s="2">
        <f t="shared" si="24"/>
        <v>-1</v>
      </c>
      <c r="AP45" s="34"/>
      <c r="AQ45" s="2">
        <f t="shared" si="2"/>
        <v>0</v>
      </c>
      <c r="AR45" s="2">
        <f t="shared" si="3"/>
        <v>0</v>
      </c>
      <c r="AS45" s="2">
        <f t="shared" si="4"/>
        <v>0</v>
      </c>
      <c r="AT45" s="2">
        <f t="shared" si="5"/>
        <v>0</v>
      </c>
      <c r="AU45" s="2">
        <f t="shared" si="6"/>
        <v>0</v>
      </c>
      <c r="AV45" s="2">
        <f t="shared" si="25"/>
        <v>0</v>
      </c>
      <c r="AW45" s="2">
        <f t="shared" si="7"/>
        <v>0</v>
      </c>
      <c r="AX45" s="2">
        <f t="shared" si="8"/>
        <v>0</v>
      </c>
      <c r="AY45" s="2">
        <f t="shared" si="26"/>
        <v>0</v>
      </c>
      <c r="AZ45" s="2">
        <f t="shared" si="27"/>
        <v>0</v>
      </c>
      <c r="BM45" s="62">
        <f t="shared" si="28"/>
        <v>-1</v>
      </c>
      <c r="BN45" s="7">
        <f t="shared" si="29"/>
        <v>-1</v>
      </c>
      <c r="BO45" s="7">
        <f t="shared" si="30"/>
        <v>-1</v>
      </c>
      <c r="BP45" s="7">
        <f t="shared" si="31"/>
        <v>-2</v>
      </c>
      <c r="BQ45" s="7">
        <f t="shared" si="32"/>
        <v>-1</v>
      </c>
      <c r="BR45" s="7">
        <f t="shared" si="33"/>
        <v>-1</v>
      </c>
      <c r="BS45" s="7">
        <f t="shared" si="34"/>
        <v>-1</v>
      </c>
      <c r="BT45" s="7">
        <f t="shared" si="35"/>
        <v>-1</v>
      </c>
      <c r="BU45" s="7">
        <f t="shared" si="36"/>
        <v>-1</v>
      </c>
      <c r="BV45" s="65">
        <f t="shared" si="37"/>
        <v>0</v>
      </c>
      <c r="BW45" s="7"/>
      <c r="BX45" s="7"/>
      <c r="BY45" s="7"/>
      <c r="BZ45" s="7"/>
      <c r="CA45">
        <f t="shared" si="38"/>
        <v>-1</v>
      </c>
      <c r="CB45">
        <f t="shared" si="39"/>
        <v>-1</v>
      </c>
      <c r="CC45">
        <f t="shared" si="40"/>
        <v>-1</v>
      </c>
      <c r="CD45">
        <f t="shared" si="41"/>
        <v>-1</v>
      </c>
      <c r="CE45">
        <f t="shared" si="42"/>
        <v>0</v>
      </c>
      <c r="CF45">
        <f t="shared" si="43"/>
        <v>-1</v>
      </c>
      <c r="CG45">
        <f t="shared" si="44"/>
        <v>-1</v>
      </c>
      <c r="CH45">
        <f t="shared" si="45"/>
        <v>-1</v>
      </c>
      <c r="CI45">
        <f t="shared" si="46"/>
        <v>-1</v>
      </c>
      <c r="CJ45">
        <f t="shared" si="47"/>
        <v>0</v>
      </c>
      <c r="CK45">
        <f t="shared" si="9"/>
        <v>-1</v>
      </c>
      <c r="CL45">
        <f t="shared" si="10"/>
        <v>-1</v>
      </c>
      <c r="CM45">
        <f t="shared" si="48"/>
        <v>-1</v>
      </c>
      <c r="CN45">
        <f t="shared" si="49"/>
        <v>-1</v>
      </c>
      <c r="CO45">
        <f t="shared" si="50"/>
        <v>-1</v>
      </c>
      <c r="CP45">
        <f t="shared" si="51"/>
        <v>-1</v>
      </c>
      <c r="CQ45"/>
      <c r="CR45" t="str">
        <f t="shared" si="52"/>
        <v>-1x0x-1x-1</v>
      </c>
      <c r="CS45" t="str">
        <f t="shared" si="53"/>
        <v>0x-1x-1x-1</v>
      </c>
      <c r="CT45"/>
      <c r="CU45">
        <f t="shared" si="54"/>
        <v>0</v>
      </c>
      <c r="CV45">
        <f t="shared" si="55"/>
        <v>0</v>
      </c>
      <c r="CW45">
        <f t="shared" si="56"/>
        <v>0</v>
      </c>
      <c r="CX45">
        <f t="shared" si="57"/>
        <v>0</v>
      </c>
      <c r="CY45">
        <f t="shared" si="58"/>
        <v>-1</v>
      </c>
      <c r="CZ45">
        <f t="shared" si="59"/>
        <v>1</v>
      </c>
      <c r="DA45" s="2">
        <f t="shared" si="60"/>
        <v>0</v>
      </c>
      <c r="DB45" s="2">
        <f t="shared" si="61"/>
        <v>0</v>
      </c>
      <c r="DC45" s="2">
        <f t="shared" si="62"/>
        <v>0</v>
      </c>
      <c r="DD45" s="2">
        <f t="shared" si="63"/>
        <v>0</v>
      </c>
    </row>
    <row r="46" spans="1:108" ht="18.600000000000001" customHeight="1" thickBot="1">
      <c r="A46" s="2"/>
      <c r="B46" s="4" t="s">
        <v>23</v>
      </c>
      <c r="C46" s="91" t="str">
        <f t="shared" si="69"/>
        <v/>
      </c>
      <c r="D46" s="91"/>
      <c r="E46" s="91"/>
      <c r="F46" s="91"/>
      <c r="G46" s="9"/>
      <c r="H46" s="9"/>
      <c r="I46" s="49"/>
      <c r="J46" s="125" t="str">
        <f t="shared" si="64"/>
        <v>-</v>
      </c>
      <c r="K46" s="126"/>
      <c r="L46" s="127" t="str">
        <f t="shared" si="65"/>
        <v>-</v>
      </c>
      <c r="M46" s="127"/>
      <c r="N46" s="127"/>
      <c r="O46" s="127"/>
      <c r="P46" s="59" t="str">
        <f t="shared" si="66"/>
        <v>-</v>
      </c>
      <c r="Q46" s="127" t="str">
        <f t="shared" si="13"/>
        <v>-</v>
      </c>
      <c r="R46" s="127"/>
      <c r="S46" s="83" t="str">
        <f t="shared" si="70"/>
        <v>-</v>
      </c>
      <c r="T46" s="84"/>
      <c r="U46" s="127" t="str">
        <f t="shared" si="14"/>
        <v>-</v>
      </c>
      <c r="V46" s="127"/>
      <c r="W46" s="127" t="str">
        <f t="shared" si="15"/>
        <v>-</v>
      </c>
      <c r="X46" s="127"/>
      <c r="Y46" s="53" t="str">
        <f t="shared" si="1"/>
        <v>-</v>
      </c>
      <c r="Z46" s="73" t="str">
        <f t="shared" si="68"/>
        <v>-</v>
      </c>
      <c r="AA46" s="42"/>
      <c r="AB46" s="45" t="str">
        <f t="shared" si="16"/>
        <v/>
      </c>
      <c r="AC46" s="45" t="str">
        <f t="shared" si="17"/>
        <v/>
      </c>
      <c r="AD46" s="45">
        <f t="shared" si="18"/>
        <v>0</v>
      </c>
      <c r="AE46" s="45">
        <f t="shared" si="19"/>
        <v>0</v>
      </c>
      <c r="AF46" s="45">
        <f t="shared" si="20"/>
        <v>0</v>
      </c>
      <c r="AL46" s="34">
        <f t="shared" si="21"/>
        <v>1</v>
      </c>
      <c r="AM46" s="34">
        <f t="shared" si="22"/>
        <v>1</v>
      </c>
      <c r="AN46" s="2">
        <f t="shared" si="23"/>
        <v>0</v>
      </c>
      <c r="AO46" s="2">
        <f t="shared" si="24"/>
        <v>-1</v>
      </c>
      <c r="AP46" s="34"/>
      <c r="AQ46" s="2">
        <f t="shared" si="2"/>
        <v>0</v>
      </c>
      <c r="AR46" s="2">
        <f t="shared" si="3"/>
        <v>0</v>
      </c>
      <c r="AS46" s="2">
        <f t="shared" si="4"/>
        <v>0</v>
      </c>
      <c r="AT46" s="2">
        <f t="shared" si="5"/>
        <v>0</v>
      </c>
      <c r="AU46" s="2">
        <f t="shared" si="6"/>
        <v>0</v>
      </c>
      <c r="AV46" s="2">
        <f t="shared" si="25"/>
        <v>0</v>
      </c>
      <c r="AW46" s="2">
        <f t="shared" si="7"/>
        <v>0</v>
      </c>
      <c r="AX46" s="2">
        <f t="shared" si="8"/>
        <v>0</v>
      </c>
      <c r="AY46" s="2">
        <f t="shared" si="26"/>
        <v>0</v>
      </c>
      <c r="AZ46" s="2">
        <f t="shared" si="27"/>
        <v>0</v>
      </c>
      <c r="BM46" s="62">
        <f t="shared" si="28"/>
        <v>-1</v>
      </c>
      <c r="BN46" s="7">
        <f t="shared" si="29"/>
        <v>-1</v>
      </c>
      <c r="BO46" s="7">
        <f t="shared" si="30"/>
        <v>-1</v>
      </c>
      <c r="BP46" s="7">
        <f t="shared" si="31"/>
        <v>-2</v>
      </c>
      <c r="BQ46" s="7">
        <f t="shared" si="32"/>
        <v>-1</v>
      </c>
      <c r="BR46" s="7">
        <f t="shared" si="33"/>
        <v>-1</v>
      </c>
      <c r="BS46" s="7">
        <f t="shared" si="34"/>
        <v>-1</v>
      </c>
      <c r="BT46" s="7">
        <f t="shared" si="35"/>
        <v>-1</v>
      </c>
      <c r="BU46" s="7">
        <f t="shared" si="36"/>
        <v>-1</v>
      </c>
      <c r="BV46" s="65">
        <f t="shared" si="37"/>
        <v>0</v>
      </c>
      <c r="BW46" s="7"/>
      <c r="BX46" s="7"/>
      <c r="BY46" s="7"/>
      <c r="BZ46" s="7"/>
      <c r="CA46">
        <f t="shared" si="38"/>
        <v>-1</v>
      </c>
      <c r="CB46">
        <f t="shared" si="39"/>
        <v>-1</v>
      </c>
      <c r="CC46">
        <f t="shared" si="40"/>
        <v>-1</v>
      </c>
      <c r="CD46">
        <f t="shared" si="41"/>
        <v>-1</v>
      </c>
      <c r="CE46">
        <f t="shared" si="42"/>
        <v>0</v>
      </c>
      <c r="CF46">
        <f t="shared" si="43"/>
        <v>-1</v>
      </c>
      <c r="CG46">
        <f t="shared" si="44"/>
        <v>-1</v>
      </c>
      <c r="CH46">
        <f t="shared" si="45"/>
        <v>-1</v>
      </c>
      <c r="CI46">
        <f t="shared" si="46"/>
        <v>-1</v>
      </c>
      <c r="CJ46">
        <f t="shared" si="47"/>
        <v>0</v>
      </c>
      <c r="CK46">
        <f t="shared" si="9"/>
        <v>-1</v>
      </c>
      <c r="CL46">
        <f t="shared" si="10"/>
        <v>-1</v>
      </c>
      <c r="CM46">
        <f t="shared" si="48"/>
        <v>-1</v>
      </c>
      <c r="CN46">
        <f t="shared" si="49"/>
        <v>-1</v>
      </c>
      <c r="CO46">
        <f t="shared" si="50"/>
        <v>-1</v>
      </c>
      <c r="CP46">
        <f t="shared" si="51"/>
        <v>-1</v>
      </c>
      <c r="CQ46"/>
      <c r="CR46" t="str">
        <f t="shared" si="52"/>
        <v>-1x0x-1x-1</v>
      </c>
      <c r="CS46" t="str">
        <f t="shared" si="53"/>
        <v>0x-1x-1x-1</v>
      </c>
      <c r="CT46"/>
      <c r="CU46">
        <f t="shared" si="54"/>
        <v>0</v>
      </c>
      <c r="CV46">
        <f t="shared" si="55"/>
        <v>0</v>
      </c>
      <c r="CW46">
        <f t="shared" si="56"/>
        <v>0</v>
      </c>
      <c r="CX46">
        <f t="shared" si="57"/>
        <v>0</v>
      </c>
      <c r="CY46">
        <f t="shared" si="58"/>
        <v>-1</v>
      </c>
      <c r="CZ46">
        <f t="shared" si="59"/>
        <v>1</v>
      </c>
      <c r="DA46" s="2">
        <f t="shared" si="60"/>
        <v>0</v>
      </c>
      <c r="DB46" s="2">
        <f t="shared" si="61"/>
        <v>0</v>
      </c>
      <c r="DC46" s="2">
        <f t="shared" si="62"/>
        <v>0</v>
      </c>
      <c r="DD46" s="2">
        <f t="shared" si="63"/>
        <v>0</v>
      </c>
    </row>
    <row r="47" spans="1:108" ht="18.600000000000001" customHeight="1" thickBot="1">
      <c r="A47" s="2"/>
      <c r="B47" s="4" t="s">
        <v>24</v>
      </c>
      <c r="C47" s="91" t="str">
        <f t="shared" si="69"/>
        <v/>
      </c>
      <c r="D47" s="91"/>
      <c r="E47" s="91"/>
      <c r="F47" s="91"/>
      <c r="G47" s="9"/>
      <c r="H47" s="9"/>
      <c r="I47" s="49"/>
      <c r="J47" s="125" t="str">
        <f t="shared" si="64"/>
        <v>-</v>
      </c>
      <c r="K47" s="126"/>
      <c r="L47" s="127" t="str">
        <f t="shared" si="65"/>
        <v>-</v>
      </c>
      <c r="M47" s="127"/>
      <c r="N47" s="127"/>
      <c r="O47" s="127"/>
      <c r="P47" s="59" t="str">
        <f t="shared" si="66"/>
        <v>-</v>
      </c>
      <c r="Q47" s="127" t="str">
        <f t="shared" si="13"/>
        <v>-</v>
      </c>
      <c r="R47" s="127"/>
      <c r="S47" s="83" t="str">
        <f t="shared" si="70"/>
        <v>-</v>
      </c>
      <c r="T47" s="84"/>
      <c r="U47" s="127" t="str">
        <f t="shared" si="14"/>
        <v>-</v>
      </c>
      <c r="V47" s="127"/>
      <c r="W47" s="127" t="str">
        <f t="shared" si="15"/>
        <v>-</v>
      </c>
      <c r="X47" s="127"/>
      <c r="Y47" s="53" t="str">
        <f t="shared" si="1"/>
        <v>-</v>
      </c>
      <c r="Z47" s="73" t="str">
        <f t="shared" si="68"/>
        <v>-</v>
      </c>
      <c r="AA47" s="42"/>
      <c r="AB47" s="45" t="str">
        <f t="shared" si="16"/>
        <v/>
      </c>
      <c r="AC47" s="45" t="str">
        <f t="shared" si="17"/>
        <v/>
      </c>
      <c r="AD47" s="45">
        <f t="shared" si="18"/>
        <v>0</v>
      </c>
      <c r="AE47" s="45">
        <f t="shared" si="19"/>
        <v>0</v>
      </c>
      <c r="AF47" s="45">
        <f t="shared" si="20"/>
        <v>0</v>
      </c>
      <c r="AL47" s="34">
        <f t="shared" si="21"/>
        <v>1</v>
      </c>
      <c r="AM47" s="34">
        <f t="shared" si="22"/>
        <v>1</v>
      </c>
      <c r="AN47" s="2">
        <f t="shared" si="23"/>
        <v>0</v>
      </c>
      <c r="AO47" s="2">
        <f t="shared" si="24"/>
        <v>-1</v>
      </c>
      <c r="AP47" s="34"/>
      <c r="AQ47" s="2">
        <f t="shared" si="2"/>
        <v>0</v>
      </c>
      <c r="AR47" s="2">
        <f t="shared" si="3"/>
        <v>0</v>
      </c>
      <c r="AS47" s="2">
        <f t="shared" si="4"/>
        <v>0</v>
      </c>
      <c r="AT47" s="2">
        <f t="shared" si="5"/>
        <v>0</v>
      </c>
      <c r="AU47" s="2">
        <f t="shared" si="6"/>
        <v>0</v>
      </c>
      <c r="AV47" s="2">
        <f t="shared" si="25"/>
        <v>0</v>
      </c>
      <c r="AW47" s="2">
        <f t="shared" si="7"/>
        <v>0</v>
      </c>
      <c r="AX47" s="2">
        <f t="shared" si="8"/>
        <v>0</v>
      </c>
      <c r="AY47" s="2">
        <f t="shared" si="26"/>
        <v>0</v>
      </c>
      <c r="AZ47" s="2">
        <f t="shared" si="27"/>
        <v>0</v>
      </c>
      <c r="BM47" s="62">
        <f t="shared" si="28"/>
        <v>-1</v>
      </c>
      <c r="BN47" s="7">
        <f t="shared" si="29"/>
        <v>-1</v>
      </c>
      <c r="BO47" s="7">
        <f t="shared" si="30"/>
        <v>-1</v>
      </c>
      <c r="BP47" s="7">
        <f t="shared" si="31"/>
        <v>-2</v>
      </c>
      <c r="BQ47" s="7">
        <f t="shared" si="32"/>
        <v>-1</v>
      </c>
      <c r="BR47" s="7">
        <f t="shared" si="33"/>
        <v>-1</v>
      </c>
      <c r="BS47" s="7">
        <f t="shared" si="34"/>
        <v>-1</v>
      </c>
      <c r="BT47" s="7">
        <f t="shared" si="35"/>
        <v>-1</v>
      </c>
      <c r="BU47" s="7">
        <f t="shared" si="36"/>
        <v>-1</v>
      </c>
      <c r="BV47" s="65">
        <f t="shared" si="37"/>
        <v>0</v>
      </c>
      <c r="BW47" s="7"/>
      <c r="BX47" s="7"/>
      <c r="BY47" s="7"/>
      <c r="BZ47" s="7"/>
      <c r="CA47">
        <f t="shared" si="38"/>
        <v>-1</v>
      </c>
      <c r="CB47">
        <f t="shared" si="39"/>
        <v>-1</v>
      </c>
      <c r="CC47">
        <f t="shared" si="40"/>
        <v>-1</v>
      </c>
      <c r="CD47">
        <f t="shared" si="41"/>
        <v>-1</v>
      </c>
      <c r="CE47">
        <f t="shared" si="42"/>
        <v>0</v>
      </c>
      <c r="CF47">
        <f t="shared" si="43"/>
        <v>-1</v>
      </c>
      <c r="CG47">
        <f t="shared" si="44"/>
        <v>-1</v>
      </c>
      <c r="CH47">
        <f t="shared" si="45"/>
        <v>-1</v>
      </c>
      <c r="CI47">
        <f t="shared" si="46"/>
        <v>-1</v>
      </c>
      <c r="CJ47">
        <f t="shared" si="47"/>
        <v>0</v>
      </c>
      <c r="CK47">
        <f t="shared" si="9"/>
        <v>-1</v>
      </c>
      <c r="CL47">
        <f t="shared" si="10"/>
        <v>-1</v>
      </c>
      <c r="CM47">
        <f t="shared" si="48"/>
        <v>-1</v>
      </c>
      <c r="CN47">
        <f t="shared" si="49"/>
        <v>-1</v>
      </c>
      <c r="CO47">
        <f t="shared" si="50"/>
        <v>-1</v>
      </c>
      <c r="CP47">
        <f t="shared" si="51"/>
        <v>-1</v>
      </c>
      <c r="CQ47"/>
      <c r="CR47" t="str">
        <f t="shared" si="52"/>
        <v>-1x0x-1x-1</v>
      </c>
      <c r="CS47" t="str">
        <f t="shared" si="53"/>
        <v>0x-1x-1x-1</v>
      </c>
      <c r="CT47"/>
      <c r="CU47">
        <f t="shared" si="54"/>
        <v>0</v>
      </c>
      <c r="CV47">
        <f t="shared" si="55"/>
        <v>0</v>
      </c>
      <c r="CW47">
        <f t="shared" si="56"/>
        <v>0</v>
      </c>
      <c r="CX47">
        <f t="shared" si="57"/>
        <v>0</v>
      </c>
      <c r="CY47">
        <f t="shared" si="58"/>
        <v>-1</v>
      </c>
      <c r="CZ47">
        <f t="shared" si="59"/>
        <v>1</v>
      </c>
      <c r="DA47" s="2">
        <f t="shared" si="60"/>
        <v>0</v>
      </c>
      <c r="DB47" s="2">
        <f t="shared" si="61"/>
        <v>0</v>
      </c>
      <c r="DC47" s="2">
        <f t="shared" si="62"/>
        <v>0</v>
      </c>
      <c r="DD47" s="2">
        <f t="shared" si="63"/>
        <v>0</v>
      </c>
    </row>
    <row r="48" spans="1:108" ht="18.600000000000001" customHeight="1" thickBot="1">
      <c r="A48" s="2"/>
      <c r="B48" s="4" t="s">
        <v>25</v>
      </c>
      <c r="C48" s="91" t="str">
        <f t="shared" si="69"/>
        <v/>
      </c>
      <c r="D48" s="91"/>
      <c r="E48" s="91"/>
      <c r="F48" s="91"/>
      <c r="G48" s="9"/>
      <c r="H48" s="9"/>
      <c r="I48" s="49"/>
      <c r="J48" s="125" t="str">
        <f t="shared" si="64"/>
        <v>-</v>
      </c>
      <c r="K48" s="126"/>
      <c r="L48" s="127" t="str">
        <f t="shared" si="65"/>
        <v>-</v>
      </c>
      <c r="M48" s="127"/>
      <c r="N48" s="127"/>
      <c r="O48" s="127"/>
      <c r="P48" s="59" t="str">
        <f t="shared" si="66"/>
        <v>-</v>
      </c>
      <c r="Q48" s="127" t="str">
        <f t="shared" si="13"/>
        <v>-</v>
      </c>
      <c r="R48" s="127"/>
      <c r="S48" s="83" t="str">
        <f t="shared" si="70"/>
        <v>-</v>
      </c>
      <c r="T48" s="84"/>
      <c r="U48" s="127" t="str">
        <f t="shared" si="14"/>
        <v>-</v>
      </c>
      <c r="V48" s="127"/>
      <c r="W48" s="127" t="str">
        <f t="shared" si="15"/>
        <v>-</v>
      </c>
      <c r="X48" s="127"/>
      <c r="Y48" s="53" t="str">
        <f t="shared" si="1"/>
        <v>-</v>
      </c>
      <c r="Z48" s="73" t="str">
        <f t="shared" si="68"/>
        <v>-</v>
      </c>
      <c r="AA48" s="42"/>
      <c r="AB48" s="45" t="str">
        <f t="shared" si="16"/>
        <v/>
      </c>
      <c r="AC48" s="45" t="str">
        <f t="shared" si="17"/>
        <v/>
      </c>
      <c r="AD48" s="45">
        <f t="shared" si="18"/>
        <v>0</v>
      </c>
      <c r="AE48" s="45">
        <f t="shared" si="19"/>
        <v>0</v>
      </c>
      <c r="AF48" s="45">
        <f t="shared" si="20"/>
        <v>0</v>
      </c>
      <c r="AL48" s="34">
        <f t="shared" si="21"/>
        <v>1</v>
      </c>
      <c r="AM48" s="34">
        <f t="shared" si="22"/>
        <v>1</v>
      </c>
      <c r="AN48" s="2">
        <f t="shared" si="23"/>
        <v>0</v>
      </c>
      <c r="AO48" s="2">
        <f t="shared" si="24"/>
        <v>-1</v>
      </c>
      <c r="AP48" s="34"/>
      <c r="AQ48" s="2">
        <f t="shared" si="2"/>
        <v>0</v>
      </c>
      <c r="AR48" s="2">
        <f t="shared" si="3"/>
        <v>0</v>
      </c>
      <c r="AS48" s="2">
        <f t="shared" si="4"/>
        <v>0</v>
      </c>
      <c r="AT48" s="2">
        <f t="shared" si="5"/>
        <v>0</v>
      </c>
      <c r="AU48" s="2">
        <f t="shared" si="6"/>
        <v>0</v>
      </c>
      <c r="AV48" s="2">
        <f t="shared" si="25"/>
        <v>0</v>
      </c>
      <c r="AW48" s="2">
        <f t="shared" si="7"/>
        <v>0</v>
      </c>
      <c r="AX48" s="2">
        <f t="shared" si="8"/>
        <v>0</v>
      </c>
      <c r="AY48" s="2">
        <f t="shared" si="26"/>
        <v>0</v>
      </c>
      <c r="AZ48" s="2">
        <f t="shared" si="27"/>
        <v>0</v>
      </c>
      <c r="BM48" s="62">
        <f t="shared" si="28"/>
        <v>-1</v>
      </c>
      <c r="BN48" s="7">
        <f t="shared" si="29"/>
        <v>-1</v>
      </c>
      <c r="BO48" s="7">
        <f t="shared" si="30"/>
        <v>-1</v>
      </c>
      <c r="BP48" s="7">
        <f t="shared" si="31"/>
        <v>-2</v>
      </c>
      <c r="BQ48" s="7">
        <f t="shared" si="32"/>
        <v>-1</v>
      </c>
      <c r="BR48" s="7">
        <f t="shared" si="33"/>
        <v>-1</v>
      </c>
      <c r="BS48" s="7">
        <f t="shared" si="34"/>
        <v>-1</v>
      </c>
      <c r="BT48" s="7">
        <f t="shared" si="35"/>
        <v>-1</v>
      </c>
      <c r="BU48" s="7">
        <f t="shared" si="36"/>
        <v>-1</v>
      </c>
      <c r="BV48" s="65">
        <f t="shared" si="37"/>
        <v>0</v>
      </c>
      <c r="BW48" s="7"/>
      <c r="BX48" s="7"/>
      <c r="BY48" s="7"/>
      <c r="BZ48" s="7"/>
      <c r="CA48">
        <f t="shared" si="38"/>
        <v>-1</v>
      </c>
      <c r="CB48">
        <f t="shared" si="39"/>
        <v>-1</v>
      </c>
      <c r="CC48">
        <f t="shared" si="40"/>
        <v>-1</v>
      </c>
      <c r="CD48">
        <f t="shared" si="41"/>
        <v>-1</v>
      </c>
      <c r="CE48">
        <f t="shared" si="42"/>
        <v>0</v>
      </c>
      <c r="CF48">
        <f t="shared" si="43"/>
        <v>-1</v>
      </c>
      <c r="CG48">
        <f t="shared" si="44"/>
        <v>-1</v>
      </c>
      <c r="CH48">
        <f t="shared" si="45"/>
        <v>-1</v>
      </c>
      <c r="CI48">
        <f t="shared" si="46"/>
        <v>-1</v>
      </c>
      <c r="CJ48">
        <f t="shared" si="47"/>
        <v>0</v>
      </c>
      <c r="CK48">
        <f t="shared" si="9"/>
        <v>-1</v>
      </c>
      <c r="CL48">
        <f t="shared" si="10"/>
        <v>-1</v>
      </c>
      <c r="CM48">
        <f t="shared" si="48"/>
        <v>-1</v>
      </c>
      <c r="CN48">
        <f t="shared" si="49"/>
        <v>-1</v>
      </c>
      <c r="CO48">
        <f t="shared" si="50"/>
        <v>-1</v>
      </c>
      <c r="CP48">
        <f t="shared" si="51"/>
        <v>-1</v>
      </c>
      <c r="CQ48"/>
      <c r="CR48" t="str">
        <f t="shared" si="52"/>
        <v>-1x0x-1x-1</v>
      </c>
      <c r="CS48" t="str">
        <f t="shared" si="53"/>
        <v>0x-1x-1x-1</v>
      </c>
      <c r="CT48"/>
      <c r="CU48">
        <f t="shared" si="54"/>
        <v>0</v>
      </c>
      <c r="CV48">
        <f t="shared" si="55"/>
        <v>0</v>
      </c>
      <c r="CW48">
        <f t="shared" si="56"/>
        <v>0</v>
      </c>
      <c r="CX48">
        <f t="shared" si="57"/>
        <v>0</v>
      </c>
      <c r="CY48">
        <f t="shared" si="58"/>
        <v>-1</v>
      </c>
      <c r="CZ48">
        <f t="shared" si="59"/>
        <v>1</v>
      </c>
      <c r="DA48" s="2">
        <f t="shared" si="60"/>
        <v>0</v>
      </c>
      <c r="DB48" s="2">
        <f t="shared" si="61"/>
        <v>0</v>
      </c>
      <c r="DC48" s="2">
        <f t="shared" si="62"/>
        <v>0</v>
      </c>
      <c r="DD48" s="2">
        <f t="shared" si="63"/>
        <v>0</v>
      </c>
    </row>
    <row r="49" spans="1:108" ht="18.600000000000001" customHeight="1" thickBot="1">
      <c r="A49" s="2"/>
      <c r="B49" s="4" t="s">
        <v>26</v>
      </c>
      <c r="C49" s="91" t="str">
        <f t="shared" si="69"/>
        <v/>
      </c>
      <c r="D49" s="91"/>
      <c r="E49" s="91"/>
      <c r="F49" s="91"/>
      <c r="G49" s="9"/>
      <c r="H49" s="9"/>
      <c r="I49" s="49"/>
      <c r="J49" s="125" t="str">
        <f t="shared" si="64"/>
        <v>-</v>
      </c>
      <c r="K49" s="126"/>
      <c r="L49" s="127" t="str">
        <f t="shared" si="65"/>
        <v>-</v>
      </c>
      <c r="M49" s="127"/>
      <c r="N49" s="127"/>
      <c r="O49" s="127"/>
      <c r="P49" s="59" t="str">
        <f t="shared" si="66"/>
        <v>-</v>
      </c>
      <c r="Q49" s="127" t="str">
        <f t="shared" si="13"/>
        <v>-</v>
      </c>
      <c r="R49" s="127"/>
      <c r="S49" s="83" t="str">
        <f t="shared" si="70"/>
        <v>-</v>
      </c>
      <c r="T49" s="84"/>
      <c r="U49" s="127" t="str">
        <f t="shared" si="14"/>
        <v>-</v>
      </c>
      <c r="V49" s="127"/>
      <c r="W49" s="127" t="str">
        <f t="shared" si="15"/>
        <v>-</v>
      </c>
      <c r="X49" s="127"/>
      <c r="Y49" s="53" t="str">
        <f t="shared" si="1"/>
        <v>-</v>
      </c>
      <c r="Z49" s="73" t="str">
        <f t="shared" si="68"/>
        <v>-</v>
      </c>
      <c r="AA49" s="42"/>
      <c r="AB49" s="45" t="str">
        <f t="shared" si="16"/>
        <v/>
      </c>
      <c r="AC49" s="45" t="str">
        <f t="shared" si="17"/>
        <v/>
      </c>
      <c r="AD49" s="45">
        <f t="shared" si="18"/>
        <v>0</v>
      </c>
      <c r="AE49" s="45">
        <f t="shared" si="19"/>
        <v>0</v>
      </c>
      <c r="AF49" s="45">
        <f t="shared" si="20"/>
        <v>0</v>
      </c>
      <c r="AL49" s="34">
        <f t="shared" si="21"/>
        <v>1</v>
      </c>
      <c r="AM49" s="34">
        <f t="shared" si="22"/>
        <v>1</v>
      </c>
      <c r="AN49" s="2">
        <f t="shared" si="23"/>
        <v>0</v>
      </c>
      <c r="AO49" s="2">
        <f t="shared" si="24"/>
        <v>-1</v>
      </c>
      <c r="AP49" s="34"/>
      <c r="AQ49" s="2">
        <f t="shared" si="2"/>
        <v>0</v>
      </c>
      <c r="AR49" s="2">
        <f t="shared" si="3"/>
        <v>0</v>
      </c>
      <c r="AS49" s="2">
        <f t="shared" si="4"/>
        <v>0</v>
      </c>
      <c r="AT49" s="2">
        <f t="shared" si="5"/>
        <v>0</v>
      </c>
      <c r="AU49" s="2">
        <f t="shared" si="6"/>
        <v>0</v>
      </c>
      <c r="AV49" s="2">
        <f t="shared" si="25"/>
        <v>0</v>
      </c>
      <c r="AW49" s="2">
        <f t="shared" si="7"/>
        <v>0</v>
      </c>
      <c r="AX49" s="2">
        <f t="shared" si="8"/>
        <v>0</v>
      </c>
      <c r="AY49" s="2">
        <f t="shared" si="26"/>
        <v>0</v>
      </c>
      <c r="AZ49" s="2">
        <f t="shared" si="27"/>
        <v>0</v>
      </c>
      <c r="BM49" s="62">
        <f t="shared" si="28"/>
        <v>-1</v>
      </c>
      <c r="BN49" s="7">
        <f t="shared" si="29"/>
        <v>-1</v>
      </c>
      <c r="BO49" s="7">
        <f t="shared" si="30"/>
        <v>-1</v>
      </c>
      <c r="BP49" s="7">
        <f t="shared" si="31"/>
        <v>-2</v>
      </c>
      <c r="BQ49" s="7">
        <f t="shared" si="32"/>
        <v>-1</v>
      </c>
      <c r="BR49" s="7">
        <f t="shared" si="33"/>
        <v>-1</v>
      </c>
      <c r="BS49" s="7">
        <f t="shared" si="34"/>
        <v>-1</v>
      </c>
      <c r="BT49" s="7">
        <f t="shared" si="35"/>
        <v>-1</v>
      </c>
      <c r="BU49" s="7">
        <f t="shared" si="36"/>
        <v>-1</v>
      </c>
      <c r="BV49" s="65">
        <f t="shared" si="37"/>
        <v>0</v>
      </c>
      <c r="BW49" s="7"/>
      <c r="BX49" s="7"/>
      <c r="BY49" s="7"/>
      <c r="BZ49" s="7"/>
      <c r="CA49">
        <f t="shared" si="38"/>
        <v>-1</v>
      </c>
      <c r="CB49">
        <f t="shared" si="39"/>
        <v>-1</v>
      </c>
      <c r="CC49">
        <f t="shared" si="40"/>
        <v>-1</v>
      </c>
      <c r="CD49">
        <f t="shared" si="41"/>
        <v>-1</v>
      </c>
      <c r="CE49">
        <f t="shared" si="42"/>
        <v>0</v>
      </c>
      <c r="CF49">
        <f t="shared" si="43"/>
        <v>-1</v>
      </c>
      <c r="CG49">
        <f t="shared" si="44"/>
        <v>-1</v>
      </c>
      <c r="CH49">
        <f t="shared" si="45"/>
        <v>-1</v>
      </c>
      <c r="CI49">
        <f t="shared" si="46"/>
        <v>-1</v>
      </c>
      <c r="CJ49">
        <f t="shared" si="47"/>
        <v>0</v>
      </c>
      <c r="CK49">
        <f t="shared" si="9"/>
        <v>-1</v>
      </c>
      <c r="CL49">
        <f t="shared" si="10"/>
        <v>-1</v>
      </c>
      <c r="CM49">
        <f t="shared" si="48"/>
        <v>-1</v>
      </c>
      <c r="CN49">
        <f t="shared" si="49"/>
        <v>-1</v>
      </c>
      <c r="CO49">
        <f t="shared" si="50"/>
        <v>-1</v>
      </c>
      <c r="CP49">
        <f t="shared" si="51"/>
        <v>-1</v>
      </c>
      <c r="CQ49"/>
      <c r="CR49" t="str">
        <f t="shared" si="52"/>
        <v>-1x0x-1x-1</v>
      </c>
      <c r="CS49" t="str">
        <f t="shared" si="53"/>
        <v>0x-1x-1x-1</v>
      </c>
      <c r="CT49"/>
      <c r="CU49">
        <f t="shared" si="54"/>
        <v>0</v>
      </c>
      <c r="CV49">
        <f t="shared" si="55"/>
        <v>0</v>
      </c>
      <c r="CW49">
        <f t="shared" si="56"/>
        <v>0</v>
      </c>
      <c r="CX49">
        <f t="shared" si="57"/>
        <v>0</v>
      </c>
      <c r="CY49">
        <f t="shared" si="58"/>
        <v>-1</v>
      </c>
      <c r="CZ49">
        <f t="shared" si="59"/>
        <v>1</v>
      </c>
      <c r="DA49" s="2">
        <f t="shared" si="60"/>
        <v>0</v>
      </c>
      <c r="DB49" s="2">
        <f t="shared" si="61"/>
        <v>0</v>
      </c>
      <c r="DC49" s="2">
        <f t="shared" si="62"/>
        <v>0</v>
      </c>
      <c r="DD49" s="2">
        <f t="shared" si="63"/>
        <v>0</v>
      </c>
    </row>
    <row r="50" spans="1:108" ht="18.600000000000001" customHeight="1" thickBot="1">
      <c r="A50" s="2"/>
      <c r="B50" s="4" t="s">
        <v>27</v>
      </c>
      <c r="C50" s="91" t="str">
        <f t="shared" si="69"/>
        <v/>
      </c>
      <c r="D50" s="91"/>
      <c r="E50" s="91"/>
      <c r="F50" s="91"/>
      <c r="G50" s="9"/>
      <c r="H50" s="9"/>
      <c r="I50" s="49"/>
      <c r="J50" s="125" t="str">
        <f t="shared" si="64"/>
        <v>-</v>
      </c>
      <c r="K50" s="126"/>
      <c r="L50" s="127" t="str">
        <f t="shared" si="65"/>
        <v>-</v>
      </c>
      <c r="M50" s="127"/>
      <c r="N50" s="127"/>
      <c r="O50" s="127"/>
      <c r="P50" s="59" t="str">
        <f t="shared" si="66"/>
        <v>-</v>
      </c>
      <c r="Q50" s="127" t="str">
        <f t="shared" si="13"/>
        <v>-</v>
      </c>
      <c r="R50" s="127"/>
      <c r="S50" s="83" t="str">
        <f t="shared" si="70"/>
        <v>-</v>
      </c>
      <c r="T50" s="84"/>
      <c r="U50" s="127" t="str">
        <f t="shared" si="14"/>
        <v>-</v>
      </c>
      <c r="V50" s="127"/>
      <c r="W50" s="127" t="str">
        <f t="shared" si="15"/>
        <v>-</v>
      </c>
      <c r="X50" s="127"/>
      <c r="Y50" s="53" t="str">
        <f t="shared" si="1"/>
        <v>-</v>
      </c>
      <c r="Z50" s="73" t="str">
        <f t="shared" si="68"/>
        <v>-</v>
      </c>
      <c r="AA50" s="42"/>
      <c r="AB50" s="45" t="str">
        <f t="shared" si="16"/>
        <v/>
      </c>
      <c r="AC50" s="45" t="str">
        <f t="shared" si="17"/>
        <v/>
      </c>
      <c r="AD50" s="45">
        <f t="shared" si="18"/>
        <v>0</v>
      </c>
      <c r="AE50" s="45">
        <f t="shared" si="19"/>
        <v>0</v>
      </c>
      <c r="AF50" s="45">
        <f t="shared" si="20"/>
        <v>0</v>
      </c>
      <c r="AL50" s="34">
        <f t="shared" si="21"/>
        <v>1</v>
      </c>
      <c r="AM50" s="34">
        <f t="shared" si="22"/>
        <v>1</v>
      </c>
      <c r="AN50" s="2">
        <f t="shared" si="23"/>
        <v>0</v>
      </c>
      <c r="AO50" s="2">
        <f t="shared" si="24"/>
        <v>-1</v>
      </c>
      <c r="AP50" s="34"/>
      <c r="AQ50" s="2">
        <f t="shared" si="2"/>
        <v>0</v>
      </c>
      <c r="AR50" s="2">
        <f t="shared" si="3"/>
        <v>0</v>
      </c>
      <c r="AS50" s="2">
        <f t="shared" si="4"/>
        <v>0</v>
      </c>
      <c r="AT50" s="2">
        <f t="shared" si="5"/>
        <v>0</v>
      </c>
      <c r="AU50" s="2">
        <f t="shared" si="6"/>
        <v>0</v>
      </c>
      <c r="AV50" s="2">
        <f t="shared" si="25"/>
        <v>0</v>
      </c>
      <c r="AW50" s="2">
        <f t="shared" si="7"/>
        <v>0</v>
      </c>
      <c r="AX50" s="2">
        <f t="shared" si="8"/>
        <v>0</v>
      </c>
      <c r="AY50" s="2">
        <f t="shared" si="26"/>
        <v>0</v>
      </c>
      <c r="AZ50" s="2">
        <f t="shared" si="27"/>
        <v>0</v>
      </c>
      <c r="BM50" s="62">
        <f t="shared" si="28"/>
        <v>-1</v>
      </c>
      <c r="BN50" s="7">
        <f t="shared" si="29"/>
        <v>-1</v>
      </c>
      <c r="BO50" s="7">
        <f t="shared" si="30"/>
        <v>-1</v>
      </c>
      <c r="BP50" s="7">
        <f t="shared" si="31"/>
        <v>-2</v>
      </c>
      <c r="BQ50" s="7">
        <f t="shared" si="32"/>
        <v>-1</v>
      </c>
      <c r="BR50" s="7">
        <f t="shared" si="33"/>
        <v>-1</v>
      </c>
      <c r="BS50" s="7">
        <f t="shared" si="34"/>
        <v>-1</v>
      </c>
      <c r="BT50" s="7">
        <f t="shared" si="35"/>
        <v>-1</v>
      </c>
      <c r="BU50" s="7">
        <f t="shared" si="36"/>
        <v>-1</v>
      </c>
      <c r="BV50" s="65">
        <f t="shared" si="37"/>
        <v>0</v>
      </c>
      <c r="BW50" s="7"/>
      <c r="BX50" s="7"/>
      <c r="BY50" s="7"/>
      <c r="BZ50" s="7"/>
      <c r="CA50">
        <f t="shared" si="38"/>
        <v>-1</v>
      </c>
      <c r="CB50">
        <f t="shared" si="39"/>
        <v>-1</v>
      </c>
      <c r="CC50">
        <f t="shared" si="40"/>
        <v>-1</v>
      </c>
      <c r="CD50">
        <f t="shared" si="41"/>
        <v>-1</v>
      </c>
      <c r="CE50">
        <f t="shared" si="42"/>
        <v>0</v>
      </c>
      <c r="CF50">
        <f t="shared" si="43"/>
        <v>-1</v>
      </c>
      <c r="CG50">
        <f t="shared" si="44"/>
        <v>-1</v>
      </c>
      <c r="CH50">
        <f t="shared" si="45"/>
        <v>-1</v>
      </c>
      <c r="CI50">
        <f t="shared" si="46"/>
        <v>-1</v>
      </c>
      <c r="CJ50">
        <f t="shared" si="47"/>
        <v>0</v>
      </c>
      <c r="CK50">
        <f t="shared" si="9"/>
        <v>-1</v>
      </c>
      <c r="CL50">
        <f t="shared" si="10"/>
        <v>-1</v>
      </c>
      <c r="CM50">
        <f t="shared" si="48"/>
        <v>-1</v>
      </c>
      <c r="CN50">
        <f t="shared" si="49"/>
        <v>-1</v>
      </c>
      <c r="CO50">
        <f t="shared" si="50"/>
        <v>-1</v>
      </c>
      <c r="CP50">
        <f t="shared" si="51"/>
        <v>-1</v>
      </c>
      <c r="CQ50"/>
      <c r="CR50" t="str">
        <f t="shared" si="52"/>
        <v>-1x0x-1x-1</v>
      </c>
      <c r="CS50" t="str">
        <f t="shared" si="53"/>
        <v>0x-1x-1x-1</v>
      </c>
      <c r="CT50"/>
      <c r="CU50">
        <f t="shared" si="54"/>
        <v>0</v>
      </c>
      <c r="CV50">
        <f t="shared" si="55"/>
        <v>0</v>
      </c>
      <c r="CW50">
        <f t="shared" si="56"/>
        <v>0</v>
      </c>
      <c r="CX50">
        <f t="shared" si="57"/>
        <v>0</v>
      </c>
      <c r="CY50">
        <f t="shared" si="58"/>
        <v>-1</v>
      </c>
      <c r="CZ50">
        <f t="shared" si="59"/>
        <v>1</v>
      </c>
      <c r="DA50" s="2">
        <f t="shared" si="60"/>
        <v>0</v>
      </c>
      <c r="DB50" s="2">
        <f t="shared" si="61"/>
        <v>0</v>
      </c>
      <c r="DC50" s="2">
        <f t="shared" si="62"/>
        <v>0</v>
      </c>
      <c r="DD50" s="2">
        <f t="shared" si="63"/>
        <v>0</v>
      </c>
    </row>
    <row r="51" spans="1:108" ht="18.600000000000001" customHeight="1" thickBot="1">
      <c r="A51" s="2"/>
      <c r="B51" s="4" t="s">
        <v>28</v>
      </c>
      <c r="C51" s="91" t="str">
        <f t="shared" si="69"/>
        <v/>
      </c>
      <c r="D51" s="91"/>
      <c r="E51" s="91"/>
      <c r="F51" s="91"/>
      <c r="G51" s="9"/>
      <c r="H51" s="9"/>
      <c r="I51" s="49"/>
      <c r="J51" s="125" t="str">
        <f t="shared" si="64"/>
        <v>-</v>
      </c>
      <c r="K51" s="126"/>
      <c r="L51" s="127" t="str">
        <f t="shared" si="65"/>
        <v>-</v>
      </c>
      <c r="M51" s="127"/>
      <c r="N51" s="127"/>
      <c r="O51" s="127"/>
      <c r="P51" s="59" t="str">
        <f t="shared" si="66"/>
        <v>-</v>
      </c>
      <c r="Q51" s="127" t="str">
        <f t="shared" si="13"/>
        <v>-</v>
      </c>
      <c r="R51" s="127"/>
      <c r="S51" s="83" t="str">
        <f t="shared" si="70"/>
        <v>-</v>
      </c>
      <c r="T51" s="84"/>
      <c r="U51" s="127" t="str">
        <f t="shared" si="14"/>
        <v>-</v>
      </c>
      <c r="V51" s="127"/>
      <c r="W51" s="127" t="str">
        <f t="shared" si="15"/>
        <v>-</v>
      </c>
      <c r="X51" s="127"/>
      <c r="Y51" s="53" t="str">
        <f t="shared" si="1"/>
        <v>-</v>
      </c>
      <c r="Z51" s="73" t="str">
        <f t="shared" si="68"/>
        <v>-</v>
      </c>
      <c r="AA51" s="42"/>
      <c r="AB51" s="45" t="str">
        <f t="shared" si="16"/>
        <v/>
      </c>
      <c r="AC51" s="45" t="str">
        <f t="shared" si="17"/>
        <v/>
      </c>
      <c r="AD51" s="45">
        <f t="shared" si="18"/>
        <v>0</v>
      </c>
      <c r="AE51" s="45">
        <f t="shared" si="19"/>
        <v>0</v>
      </c>
      <c r="AF51" s="45">
        <f t="shared" si="20"/>
        <v>0</v>
      </c>
      <c r="AL51" s="34">
        <f t="shared" si="21"/>
        <v>1</v>
      </c>
      <c r="AM51" s="34">
        <f t="shared" si="22"/>
        <v>1</v>
      </c>
      <c r="AN51" s="2">
        <f t="shared" si="23"/>
        <v>0</v>
      </c>
      <c r="AO51" s="2">
        <f t="shared" si="24"/>
        <v>-1</v>
      </c>
      <c r="AP51" s="34"/>
      <c r="AQ51" s="2">
        <f t="shared" si="2"/>
        <v>0</v>
      </c>
      <c r="AR51" s="2">
        <f t="shared" si="3"/>
        <v>0</v>
      </c>
      <c r="AS51" s="2">
        <f t="shared" si="4"/>
        <v>0</v>
      </c>
      <c r="AT51" s="2">
        <f t="shared" si="5"/>
        <v>0</v>
      </c>
      <c r="AU51" s="2">
        <f t="shared" si="6"/>
        <v>0</v>
      </c>
      <c r="AV51" s="2">
        <f t="shared" si="25"/>
        <v>0</v>
      </c>
      <c r="AW51" s="2">
        <f t="shared" si="7"/>
        <v>0</v>
      </c>
      <c r="AX51" s="2">
        <f t="shared" si="8"/>
        <v>0</v>
      </c>
      <c r="AY51" s="2">
        <f t="shared" si="26"/>
        <v>0</v>
      </c>
      <c r="AZ51" s="2">
        <f t="shared" si="27"/>
        <v>0</v>
      </c>
      <c r="BM51" s="62">
        <f t="shared" si="28"/>
        <v>-1</v>
      </c>
      <c r="BN51" s="7">
        <f t="shared" si="29"/>
        <v>-1</v>
      </c>
      <c r="BO51" s="7">
        <f t="shared" si="30"/>
        <v>-1</v>
      </c>
      <c r="BP51" s="7">
        <f t="shared" si="31"/>
        <v>-2</v>
      </c>
      <c r="BQ51" s="7">
        <f t="shared" si="32"/>
        <v>-1</v>
      </c>
      <c r="BR51" s="7">
        <f t="shared" si="33"/>
        <v>-1</v>
      </c>
      <c r="BS51" s="7">
        <f t="shared" si="34"/>
        <v>-1</v>
      </c>
      <c r="BT51" s="7">
        <f t="shared" si="35"/>
        <v>-1</v>
      </c>
      <c r="BU51" s="7">
        <f t="shared" si="36"/>
        <v>-1</v>
      </c>
      <c r="BV51" s="65">
        <f t="shared" si="37"/>
        <v>0</v>
      </c>
      <c r="BW51" s="7"/>
      <c r="BX51" s="7"/>
      <c r="BY51" s="7"/>
      <c r="BZ51" s="7"/>
      <c r="CA51">
        <f t="shared" si="38"/>
        <v>-1</v>
      </c>
      <c r="CB51">
        <f t="shared" si="39"/>
        <v>-1</v>
      </c>
      <c r="CC51">
        <f t="shared" si="40"/>
        <v>-1</v>
      </c>
      <c r="CD51">
        <f t="shared" si="41"/>
        <v>-1</v>
      </c>
      <c r="CE51">
        <f t="shared" si="42"/>
        <v>0</v>
      </c>
      <c r="CF51">
        <f t="shared" si="43"/>
        <v>-1</v>
      </c>
      <c r="CG51">
        <f t="shared" si="44"/>
        <v>-1</v>
      </c>
      <c r="CH51">
        <f t="shared" si="45"/>
        <v>-1</v>
      </c>
      <c r="CI51">
        <f t="shared" si="46"/>
        <v>-1</v>
      </c>
      <c r="CJ51">
        <f t="shared" si="47"/>
        <v>0</v>
      </c>
      <c r="CK51">
        <f t="shared" si="9"/>
        <v>-1</v>
      </c>
      <c r="CL51">
        <f t="shared" si="10"/>
        <v>-1</v>
      </c>
      <c r="CM51">
        <f t="shared" si="48"/>
        <v>-1</v>
      </c>
      <c r="CN51">
        <f t="shared" si="49"/>
        <v>-1</v>
      </c>
      <c r="CO51">
        <f t="shared" si="50"/>
        <v>-1</v>
      </c>
      <c r="CP51">
        <f t="shared" si="51"/>
        <v>-1</v>
      </c>
      <c r="CQ51"/>
      <c r="CR51" t="str">
        <f t="shared" si="52"/>
        <v>-1x0x-1x-1</v>
      </c>
      <c r="CS51" t="str">
        <f t="shared" si="53"/>
        <v>0x-1x-1x-1</v>
      </c>
      <c r="CT51"/>
      <c r="CU51">
        <f t="shared" si="54"/>
        <v>0</v>
      </c>
      <c r="CV51">
        <f t="shared" si="55"/>
        <v>0</v>
      </c>
      <c r="CW51">
        <f t="shared" si="56"/>
        <v>0</v>
      </c>
      <c r="CX51">
        <f t="shared" si="57"/>
        <v>0</v>
      </c>
      <c r="CY51">
        <f t="shared" si="58"/>
        <v>-1</v>
      </c>
      <c r="CZ51">
        <f t="shared" si="59"/>
        <v>1</v>
      </c>
      <c r="DA51" s="2">
        <f t="shared" si="60"/>
        <v>0</v>
      </c>
      <c r="DB51" s="2">
        <f t="shared" si="61"/>
        <v>0</v>
      </c>
      <c r="DC51" s="2">
        <f t="shared" si="62"/>
        <v>0</v>
      </c>
      <c r="DD51" s="2">
        <f t="shared" si="63"/>
        <v>0</v>
      </c>
    </row>
    <row r="52" spans="1:108" ht="18.600000000000001" customHeight="1" thickBot="1">
      <c r="A52" s="2"/>
      <c r="B52" s="4" t="s">
        <v>29</v>
      </c>
      <c r="C52" s="91" t="str">
        <f t="shared" si="69"/>
        <v/>
      </c>
      <c r="D52" s="91"/>
      <c r="E52" s="91"/>
      <c r="F52" s="91"/>
      <c r="G52" s="9"/>
      <c r="H52" s="9"/>
      <c r="I52" s="49"/>
      <c r="J52" s="125" t="str">
        <f t="shared" si="64"/>
        <v>-</v>
      </c>
      <c r="K52" s="126"/>
      <c r="L52" s="127" t="str">
        <f t="shared" si="65"/>
        <v>-</v>
      </c>
      <c r="M52" s="127"/>
      <c r="N52" s="127"/>
      <c r="O52" s="127"/>
      <c r="P52" s="59" t="str">
        <f t="shared" si="66"/>
        <v>-</v>
      </c>
      <c r="Q52" s="127" t="str">
        <f t="shared" si="13"/>
        <v>-</v>
      </c>
      <c r="R52" s="127"/>
      <c r="S52" s="83" t="str">
        <f t="shared" si="70"/>
        <v>-</v>
      </c>
      <c r="T52" s="84"/>
      <c r="U52" s="127" t="str">
        <f t="shared" si="14"/>
        <v>-</v>
      </c>
      <c r="V52" s="127"/>
      <c r="W52" s="127" t="str">
        <f t="shared" si="15"/>
        <v>-</v>
      </c>
      <c r="X52" s="127"/>
      <c r="Y52" s="53" t="str">
        <f t="shared" si="1"/>
        <v>-</v>
      </c>
      <c r="Z52" s="73" t="str">
        <f t="shared" si="68"/>
        <v>-</v>
      </c>
      <c r="AA52" s="42"/>
      <c r="AB52" s="45" t="str">
        <f t="shared" si="16"/>
        <v/>
      </c>
      <c r="AC52" s="45" t="str">
        <f t="shared" si="17"/>
        <v/>
      </c>
      <c r="AD52" s="45">
        <f t="shared" si="18"/>
        <v>0</v>
      </c>
      <c r="AE52" s="45">
        <f t="shared" si="19"/>
        <v>0</v>
      </c>
      <c r="AF52" s="45">
        <f t="shared" si="20"/>
        <v>0</v>
      </c>
      <c r="AL52" s="34">
        <f t="shared" si="21"/>
        <v>1</v>
      </c>
      <c r="AM52" s="34">
        <f t="shared" si="22"/>
        <v>1</v>
      </c>
      <c r="AN52" s="2">
        <f t="shared" si="23"/>
        <v>0</v>
      </c>
      <c r="AO52" s="2">
        <f t="shared" si="24"/>
        <v>-1</v>
      </c>
      <c r="AP52" s="34"/>
      <c r="AQ52" s="2">
        <f t="shared" si="2"/>
        <v>0</v>
      </c>
      <c r="AR52" s="2">
        <f t="shared" si="3"/>
        <v>0</v>
      </c>
      <c r="AS52" s="2">
        <f t="shared" si="4"/>
        <v>0</v>
      </c>
      <c r="AT52" s="2">
        <f t="shared" si="5"/>
        <v>0</v>
      </c>
      <c r="AU52" s="2">
        <f t="shared" si="6"/>
        <v>0</v>
      </c>
      <c r="AV52" s="2">
        <f t="shared" si="25"/>
        <v>0</v>
      </c>
      <c r="AW52" s="2">
        <f t="shared" si="7"/>
        <v>0</v>
      </c>
      <c r="AX52" s="2">
        <f t="shared" si="8"/>
        <v>0</v>
      </c>
      <c r="AY52" s="2">
        <f t="shared" si="26"/>
        <v>0</v>
      </c>
      <c r="AZ52" s="2">
        <f t="shared" si="27"/>
        <v>0</v>
      </c>
      <c r="BM52" s="62">
        <f t="shared" si="28"/>
        <v>-1</v>
      </c>
      <c r="BN52" s="7">
        <f t="shared" si="29"/>
        <v>-1</v>
      </c>
      <c r="BO52" s="7">
        <f t="shared" si="30"/>
        <v>-1</v>
      </c>
      <c r="BP52" s="7">
        <f t="shared" si="31"/>
        <v>-2</v>
      </c>
      <c r="BQ52" s="7">
        <f t="shared" si="32"/>
        <v>-1</v>
      </c>
      <c r="BR52" s="7">
        <f t="shared" si="33"/>
        <v>-1</v>
      </c>
      <c r="BS52" s="7">
        <f t="shared" si="34"/>
        <v>-1</v>
      </c>
      <c r="BT52" s="7">
        <f t="shared" si="35"/>
        <v>-1</v>
      </c>
      <c r="BU52" s="7">
        <f t="shared" si="36"/>
        <v>-1</v>
      </c>
      <c r="BV52" s="65">
        <f t="shared" si="37"/>
        <v>0</v>
      </c>
      <c r="BW52" s="7"/>
      <c r="BX52" s="7"/>
      <c r="BY52" s="7"/>
      <c r="BZ52" s="7"/>
      <c r="CA52">
        <f t="shared" si="38"/>
        <v>-1</v>
      </c>
      <c r="CB52">
        <f t="shared" si="39"/>
        <v>-1</v>
      </c>
      <c r="CC52">
        <f t="shared" si="40"/>
        <v>-1</v>
      </c>
      <c r="CD52">
        <f t="shared" si="41"/>
        <v>-1</v>
      </c>
      <c r="CE52">
        <f t="shared" si="42"/>
        <v>0</v>
      </c>
      <c r="CF52">
        <f t="shared" si="43"/>
        <v>-1</v>
      </c>
      <c r="CG52">
        <f t="shared" si="44"/>
        <v>-1</v>
      </c>
      <c r="CH52">
        <f t="shared" si="45"/>
        <v>-1</v>
      </c>
      <c r="CI52">
        <f t="shared" si="46"/>
        <v>-1</v>
      </c>
      <c r="CJ52">
        <f t="shared" si="47"/>
        <v>0</v>
      </c>
      <c r="CK52">
        <f t="shared" si="9"/>
        <v>-1</v>
      </c>
      <c r="CL52">
        <f t="shared" si="10"/>
        <v>-1</v>
      </c>
      <c r="CM52">
        <f t="shared" si="48"/>
        <v>-1</v>
      </c>
      <c r="CN52">
        <f t="shared" si="49"/>
        <v>-1</v>
      </c>
      <c r="CO52">
        <f t="shared" si="50"/>
        <v>-1</v>
      </c>
      <c r="CP52">
        <f t="shared" si="51"/>
        <v>-1</v>
      </c>
      <c r="CQ52"/>
      <c r="CR52" t="str">
        <f t="shared" si="52"/>
        <v>-1x0x-1x-1</v>
      </c>
      <c r="CS52" t="str">
        <f t="shared" si="53"/>
        <v>0x-1x-1x-1</v>
      </c>
      <c r="CT52"/>
      <c r="CU52">
        <f t="shared" si="54"/>
        <v>0</v>
      </c>
      <c r="CV52">
        <f t="shared" si="55"/>
        <v>0</v>
      </c>
      <c r="CW52">
        <f t="shared" si="56"/>
        <v>0</v>
      </c>
      <c r="CX52">
        <f t="shared" si="57"/>
        <v>0</v>
      </c>
      <c r="CY52">
        <f t="shared" si="58"/>
        <v>-1</v>
      </c>
      <c r="CZ52">
        <f t="shared" si="59"/>
        <v>1</v>
      </c>
      <c r="DA52" s="2">
        <f t="shared" si="60"/>
        <v>0</v>
      </c>
      <c r="DB52" s="2">
        <f t="shared" si="61"/>
        <v>0</v>
      </c>
      <c r="DC52" s="2">
        <f t="shared" si="62"/>
        <v>0</v>
      </c>
      <c r="DD52" s="2">
        <f t="shared" si="63"/>
        <v>0</v>
      </c>
    </row>
    <row r="53" spans="1:108" ht="18.600000000000001" customHeight="1" thickBot="1">
      <c r="A53" s="2"/>
      <c r="B53" s="4" t="s">
        <v>30</v>
      </c>
      <c r="C53" s="91" t="str">
        <f t="shared" si="69"/>
        <v/>
      </c>
      <c r="D53" s="91"/>
      <c r="E53" s="91"/>
      <c r="F53" s="91"/>
      <c r="G53" s="9"/>
      <c r="H53" s="9"/>
      <c r="I53" s="49"/>
      <c r="J53" s="125" t="str">
        <f t="shared" si="64"/>
        <v>-</v>
      </c>
      <c r="K53" s="126"/>
      <c r="L53" s="127" t="str">
        <f t="shared" si="65"/>
        <v>-</v>
      </c>
      <c r="M53" s="127"/>
      <c r="N53" s="127"/>
      <c r="O53" s="127"/>
      <c r="P53" s="59" t="str">
        <f t="shared" si="66"/>
        <v>-</v>
      </c>
      <c r="Q53" s="127" t="str">
        <f t="shared" si="13"/>
        <v>-</v>
      </c>
      <c r="R53" s="127"/>
      <c r="S53" s="83" t="str">
        <f t="shared" si="70"/>
        <v>-</v>
      </c>
      <c r="T53" s="84"/>
      <c r="U53" s="127" t="str">
        <f t="shared" si="14"/>
        <v>-</v>
      </c>
      <c r="V53" s="127"/>
      <c r="W53" s="127" t="str">
        <f t="shared" si="15"/>
        <v>-</v>
      </c>
      <c r="X53" s="127"/>
      <c r="Y53" s="53" t="str">
        <f t="shared" si="1"/>
        <v>-</v>
      </c>
      <c r="Z53" s="73" t="str">
        <f t="shared" si="68"/>
        <v>-</v>
      </c>
      <c r="AA53" s="42"/>
      <c r="AB53" s="45" t="str">
        <f t="shared" si="16"/>
        <v/>
      </c>
      <c r="AC53" s="45" t="str">
        <f t="shared" si="17"/>
        <v/>
      </c>
      <c r="AD53" s="45">
        <f t="shared" si="18"/>
        <v>0</v>
      </c>
      <c r="AE53" s="45">
        <f t="shared" si="19"/>
        <v>0</v>
      </c>
      <c r="AF53" s="45">
        <f t="shared" si="20"/>
        <v>0</v>
      </c>
      <c r="AL53" s="34">
        <f t="shared" si="21"/>
        <v>1</v>
      </c>
      <c r="AM53" s="34">
        <f t="shared" si="22"/>
        <v>1</v>
      </c>
      <c r="AN53" s="2">
        <f t="shared" si="23"/>
        <v>0</v>
      </c>
      <c r="AO53" s="2">
        <f t="shared" si="24"/>
        <v>-1</v>
      </c>
      <c r="AP53" s="34"/>
      <c r="AQ53" s="2">
        <f t="shared" si="2"/>
        <v>0</v>
      </c>
      <c r="AR53" s="2">
        <f t="shared" si="3"/>
        <v>0</v>
      </c>
      <c r="AS53" s="2">
        <f t="shared" si="4"/>
        <v>0</v>
      </c>
      <c r="AT53" s="2">
        <f t="shared" si="5"/>
        <v>0</v>
      </c>
      <c r="AU53" s="2">
        <f t="shared" si="6"/>
        <v>0</v>
      </c>
      <c r="AV53" s="2">
        <f t="shared" si="25"/>
        <v>0</v>
      </c>
      <c r="AW53" s="2">
        <f t="shared" si="7"/>
        <v>0</v>
      </c>
      <c r="AX53" s="2">
        <f t="shared" si="8"/>
        <v>0</v>
      </c>
      <c r="AY53" s="2">
        <f t="shared" si="26"/>
        <v>0</v>
      </c>
      <c r="AZ53" s="2">
        <f t="shared" si="27"/>
        <v>0</v>
      </c>
      <c r="BM53" s="62">
        <f t="shared" si="28"/>
        <v>-1</v>
      </c>
      <c r="BN53" s="7">
        <f t="shared" si="29"/>
        <v>-1</v>
      </c>
      <c r="BO53" s="7">
        <f t="shared" si="30"/>
        <v>-1</v>
      </c>
      <c r="BP53" s="7">
        <f t="shared" si="31"/>
        <v>-2</v>
      </c>
      <c r="BQ53" s="7">
        <f t="shared" si="32"/>
        <v>-1</v>
      </c>
      <c r="BR53" s="7">
        <f t="shared" si="33"/>
        <v>-1</v>
      </c>
      <c r="BS53" s="7">
        <f t="shared" si="34"/>
        <v>-1</v>
      </c>
      <c r="BT53" s="7">
        <f t="shared" si="35"/>
        <v>-1</v>
      </c>
      <c r="BU53" s="7">
        <f t="shared" si="36"/>
        <v>-1</v>
      </c>
      <c r="BV53" s="65">
        <f t="shared" si="37"/>
        <v>0</v>
      </c>
      <c r="BW53" s="7"/>
      <c r="BX53" s="7"/>
      <c r="BY53" s="7"/>
      <c r="BZ53" s="7"/>
      <c r="CA53">
        <f t="shared" si="38"/>
        <v>-1</v>
      </c>
      <c r="CB53">
        <f t="shared" si="39"/>
        <v>-1</v>
      </c>
      <c r="CC53">
        <f t="shared" si="40"/>
        <v>-1</v>
      </c>
      <c r="CD53">
        <f t="shared" si="41"/>
        <v>-1</v>
      </c>
      <c r="CE53">
        <f t="shared" si="42"/>
        <v>0</v>
      </c>
      <c r="CF53">
        <f t="shared" si="43"/>
        <v>-1</v>
      </c>
      <c r="CG53">
        <f t="shared" si="44"/>
        <v>-1</v>
      </c>
      <c r="CH53">
        <f t="shared" si="45"/>
        <v>-1</v>
      </c>
      <c r="CI53">
        <f t="shared" si="46"/>
        <v>-1</v>
      </c>
      <c r="CJ53">
        <f t="shared" si="47"/>
        <v>0</v>
      </c>
      <c r="CK53">
        <f t="shared" si="9"/>
        <v>-1</v>
      </c>
      <c r="CL53">
        <f t="shared" si="10"/>
        <v>-1</v>
      </c>
      <c r="CM53">
        <f t="shared" si="48"/>
        <v>-1</v>
      </c>
      <c r="CN53">
        <f t="shared" si="49"/>
        <v>-1</v>
      </c>
      <c r="CO53">
        <f t="shared" si="50"/>
        <v>-1</v>
      </c>
      <c r="CP53">
        <f t="shared" si="51"/>
        <v>-1</v>
      </c>
      <c r="CQ53"/>
      <c r="CR53" t="str">
        <f t="shared" si="52"/>
        <v>-1x0x-1x-1</v>
      </c>
      <c r="CS53" t="str">
        <f t="shared" si="53"/>
        <v>0x-1x-1x-1</v>
      </c>
      <c r="CT53"/>
      <c r="CU53">
        <f t="shared" si="54"/>
        <v>0</v>
      </c>
      <c r="CV53">
        <f t="shared" si="55"/>
        <v>0</v>
      </c>
      <c r="CW53">
        <f t="shared" si="56"/>
        <v>0</v>
      </c>
      <c r="CX53">
        <f t="shared" si="57"/>
        <v>0</v>
      </c>
      <c r="CY53">
        <f t="shared" si="58"/>
        <v>-1</v>
      </c>
      <c r="CZ53">
        <f t="shared" si="59"/>
        <v>1</v>
      </c>
      <c r="DA53" s="2">
        <f t="shared" si="60"/>
        <v>0</v>
      </c>
      <c r="DB53" s="2">
        <f t="shared" si="61"/>
        <v>0</v>
      </c>
      <c r="DC53" s="2">
        <f t="shared" si="62"/>
        <v>0</v>
      </c>
      <c r="DD53" s="2">
        <f t="shared" si="63"/>
        <v>0</v>
      </c>
    </row>
    <row r="54" spans="1:108" ht="18.600000000000001" customHeight="1" thickBot="1">
      <c r="A54" s="2"/>
      <c r="B54" s="4" t="s">
        <v>31</v>
      </c>
      <c r="C54" s="91" t="str">
        <f t="shared" si="69"/>
        <v/>
      </c>
      <c r="D54" s="91"/>
      <c r="E54" s="91"/>
      <c r="F54" s="91"/>
      <c r="G54" s="9"/>
      <c r="H54" s="9"/>
      <c r="I54" s="49"/>
      <c r="J54" s="125" t="str">
        <f t="shared" si="64"/>
        <v>-</v>
      </c>
      <c r="K54" s="126"/>
      <c r="L54" s="127" t="str">
        <f t="shared" si="65"/>
        <v>-</v>
      </c>
      <c r="M54" s="127"/>
      <c r="N54" s="127"/>
      <c r="O54" s="127"/>
      <c r="P54" s="59" t="str">
        <f t="shared" si="66"/>
        <v>-</v>
      </c>
      <c r="Q54" s="127" t="str">
        <f t="shared" si="13"/>
        <v>-</v>
      </c>
      <c r="R54" s="127"/>
      <c r="S54" s="83" t="str">
        <f t="shared" si="70"/>
        <v>-</v>
      </c>
      <c r="T54" s="84"/>
      <c r="U54" s="127" t="str">
        <f t="shared" si="14"/>
        <v>-</v>
      </c>
      <c r="V54" s="127"/>
      <c r="W54" s="127" t="str">
        <f t="shared" si="15"/>
        <v>-</v>
      </c>
      <c r="X54" s="127"/>
      <c r="Y54" s="53" t="str">
        <f t="shared" si="1"/>
        <v>-</v>
      </c>
      <c r="Z54" s="73" t="str">
        <f t="shared" si="68"/>
        <v>-</v>
      </c>
      <c r="AA54" s="42"/>
      <c r="AB54" s="45" t="str">
        <f t="shared" si="16"/>
        <v/>
      </c>
      <c r="AC54" s="45" t="str">
        <f t="shared" si="17"/>
        <v/>
      </c>
      <c r="AD54" s="45">
        <f t="shared" si="18"/>
        <v>0</v>
      </c>
      <c r="AE54" s="45">
        <f t="shared" si="19"/>
        <v>0</v>
      </c>
      <c r="AF54" s="45">
        <f t="shared" si="20"/>
        <v>0</v>
      </c>
      <c r="AL54" s="34">
        <f t="shared" si="21"/>
        <v>1</v>
      </c>
      <c r="AM54" s="34">
        <f t="shared" si="22"/>
        <v>1</v>
      </c>
      <c r="AN54" s="2">
        <f t="shared" si="23"/>
        <v>0</v>
      </c>
      <c r="AO54" s="2">
        <f t="shared" si="24"/>
        <v>-1</v>
      </c>
      <c r="AP54" s="34"/>
      <c r="AQ54" s="2">
        <f t="shared" si="2"/>
        <v>0</v>
      </c>
      <c r="AR54" s="2">
        <f t="shared" si="3"/>
        <v>0</v>
      </c>
      <c r="AS54" s="2">
        <f t="shared" si="4"/>
        <v>0</v>
      </c>
      <c r="AT54" s="2">
        <f t="shared" si="5"/>
        <v>0</v>
      </c>
      <c r="AU54" s="2">
        <f t="shared" si="6"/>
        <v>0</v>
      </c>
      <c r="AV54" s="2">
        <f t="shared" si="25"/>
        <v>0</v>
      </c>
      <c r="AW54" s="2">
        <f t="shared" si="7"/>
        <v>0</v>
      </c>
      <c r="AX54" s="2">
        <f t="shared" si="8"/>
        <v>0</v>
      </c>
      <c r="AY54" s="2">
        <f t="shared" si="26"/>
        <v>0</v>
      </c>
      <c r="AZ54" s="2">
        <f t="shared" si="27"/>
        <v>0</v>
      </c>
      <c r="BM54" s="62">
        <f t="shared" si="28"/>
        <v>-1</v>
      </c>
      <c r="BN54" s="7">
        <f t="shared" si="29"/>
        <v>-1</v>
      </c>
      <c r="BO54" s="7">
        <f t="shared" si="30"/>
        <v>-1</v>
      </c>
      <c r="BP54" s="7">
        <f t="shared" si="31"/>
        <v>-2</v>
      </c>
      <c r="BQ54" s="7">
        <f t="shared" si="32"/>
        <v>-1</v>
      </c>
      <c r="BR54" s="7">
        <f t="shared" si="33"/>
        <v>-1</v>
      </c>
      <c r="BS54" s="7">
        <f t="shared" si="34"/>
        <v>-1</v>
      </c>
      <c r="BT54" s="7">
        <f t="shared" si="35"/>
        <v>-1</v>
      </c>
      <c r="BU54" s="7">
        <f t="shared" si="36"/>
        <v>-1</v>
      </c>
      <c r="BV54" s="65">
        <f t="shared" si="37"/>
        <v>0</v>
      </c>
      <c r="BW54" s="7"/>
      <c r="BX54" s="7"/>
      <c r="BY54" s="7"/>
      <c r="BZ54" s="7"/>
      <c r="CA54">
        <f t="shared" si="38"/>
        <v>-1</v>
      </c>
      <c r="CB54">
        <f t="shared" si="39"/>
        <v>-1</v>
      </c>
      <c r="CC54">
        <f t="shared" si="40"/>
        <v>-1</v>
      </c>
      <c r="CD54">
        <f t="shared" si="41"/>
        <v>-1</v>
      </c>
      <c r="CE54">
        <f t="shared" si="42"/>
        <v>0</v>
      </c>
      <c r="CF54">
        <f t="shared" si="43"/>
        <v>-1</v>
      </c>
      <c r="CG54">
        <f t="shared" si="44"/>
        <v>-1</v>
      </c>
      <c r="CH54">
        <f t="shared" si="45"/>
        <v>-1</v>
      </c>
      <c r="CI54">
        <f t="shared" si="46"/>
        <v>-1</v>
      </c>
      <c r="CJ54">
        <f t="shared" si="47"/>
        <v>0</v>
      </c>
      <c r="CK54">
        <f t="shared" si="9"/>
        <v>-1</v>
      </c>
      <c r="CL54">
        <f t="shared" si="10"/>
        <v>-1</v>
      </c>
      <c r="CM54">
        <f t="shared" si="48"/>
        <v>-1</v>
      </c>
      <c r="CN54">
        <f t="shared" si="49"/>
        <v>-1</v>
      </c>
      <c r="CO54">
        <f t="shared" si="50"/>
        <v>-1</v>
      </c>
      <c r="CP54">
        <f t="shared" si="51"/>
        <v>-1</v>
      </c>
      <c r="CQ54"/>
      <c r="CR54" t="str">
        <f t="shared" si="52"/>
        <v>-1x0x-1x-1</v>
      </c>
      <c r="CS54" t="str">
        <f t="shared" si="53"/>
        <v>0x-1x-1x-1</v>
      </c>
      <c r="CT54"/>
      <c r="CU54">
        <f t="shared" si="54"/>
        <v>0</v>
      </c>
      <c r="CV54">
        <f t="shared" si="55"/>
        <v>0</v>
      </c>
      <c r="CW54">
        <f t="shared" si="56"/>
        <v>0</v>
      </c>
      <c r="CX54">
        <f t="shared" si="57"/>
        <v>0</v>
      </c>
      <c r="CY54">
        <f t="shared" si="58"/>
        <v>-1</v>
      </c>
      <c r="CZ54">
        <f t="shared" si="59"/>
        <v>1</v>
      </c>
      <c r="DA54" s="2">
        <f t="shared" si="60"/>
        <v>0</v>
      </c>
      <c r="DB54" s="2">
        <f t="shared" si="61"/>
        <v>0</v>
      </c>
      <c r="DC54" s="2">
        <f t="shared" si="62"/>
        <v>0</v>
      </c>
      <c r="DD54" s="2">
        <f t="shared" si="63"/>
        <v>0</v>
      </c>
    </row>
    <row r="55" spans="1:108" ht="18.600000000000001" customHeight="1" thickBot="1">
      <c r="A55" s="2"/>
      <c r="B55" s="4" t="s">
        <v>32</v>
      </c>
      <c r="C55" s="91" t="str">
        <f t="shared" si="69"/>
        <v/>
      </c>
      <c r="D55" s="91"/>
      <c r="E55" s="91"/>
      <c r="F55" s="91"/>
      <c r="G55" s="9"/>
      <c r="H55" s="9"/>
      <c r="I55" s="49"/>
      <c r="J55" s="125" t="str">
        <f t="shared" si="64"/>
        <v>-</v>
      </c>
      <c r="K55" s="126"/>
      <c r="L55" s="127" t="str">
        <f t="shared" si="65"/>
        <v>-</v>
      </c>
      <c r="M55" s="127"/>
      <c r="N55" s="127"/>
      <c r="O55" s="127"/>
      <c r="P55" s="59" t="str">
        <f t="shared" si="66"/>
        <v>-</v>
      </c>
      <c r="Q55" s="127" t="str">
        <f t="shared" si="13"/>
        <v>-</v>
      </c>
      <c r="R55" s="127"/>
      <c r="S55" s="83" t="str">
        <f t="shared" si="70"/>
        <v>-</v>
      </c>
      <c r="T55" s="84"/>
      <c r="U55" s="127" t="str">
        <f t="shared" si="14"/>
        <v>-</v>
      </c>
      <c r="V55" s="127"/>
      <c r="W55" s="127" t="str">
        <f t="shared" si="15"/>
        <v>-</v>
      </c>
      <c r="X55" s="127"/>
      <c r="Y55" s="53" t="str">
        <f t="shared" si="1"/>
        <v>-</v>
      </c>
      <c r="Z55" s="73" t="str">
        <f t="shared" si="68"/>
        <v>-</v>
      </c>
      <c r="AA55" s="42"/>
      <c r="AB55" s="45" t="str">
        <f t="shared" si="16"/>
        <v/>
      </c>
      <c r="AC55" s="45" t="str">
        <f t="shared" si="17"/>
        <v/>
      </c>
      <c r="AD55" s="45">
        <f t="shared" si="18"/>
        <v>0</v>
      </c>
      <c r="AE55" s="45">
        <f t="shared" si="19"/>
        <v>0</v>
      </c>
      <c r="AF55" s="45">
        <f t="shared" si="20"/>
        <v>0</v>
      </c>
      <c r="AL55" s="34">
        <f t="shared" si="21"/>
        <v>1</v>
      </c>
      <c r="AM55" s="34">
        <f t="shared" si="22"/>
        <v>1</v>
      </c>
      <c r="AN55" s="2">
        <f t="shared" si="23"/>
        <v>0</v>
      </c>
      <c r="AO55" s="2">
        <f t="shared" si="24"/>
        <v>-1</v>
      </c>
      <c r="AP55" s="34"/>
      <c r="AQ55" s="2">
        <f t="shared" si="2"/>
        <v>0</v>
      </c>
      <c r="AR55" s="2">
        <f t="shared" si="3"/>
        <v>0</v>
      </c>
      <c r="AS55" s="2">
        <f t="shared" si="4"/>
        <v>0</v>
      </c>
      <c r="AT55" s="2">
        <f t="shared" si="5"/>
        <v>0</v>
      </c>
      <c r="AU55" s="2">
        <f t="shared" si="6"/>
        <v>0</v>
      </c>
      <c r="AV55" s="2">
        <f t="shared" si="25"/>
        <v>0</v>
      </c>
      <c r="AW55" s="2">
        <f t="shared" si="7"/>
        <v>0</v>
      </c>
      <c r="AX55" s="2">
        <f t="shared" si="8"/>
        <v>0</v>
      </c>
      <c r="AY55" s="2">
        <f t="shared" si="26"/>
        <v>0</v>
      </c>
      <c r="AZ55" s="2">
        <f t="shared" si="27"/>
        <v>0</v>
      </c>
      <c r="BM55" s="62">
        <f t="shared" si="28"/>
        <v>-1</v>
      </c>
      <c r="BN55" s="7">
        <f t="shared" si="29"/>
        <v>-1</v>
      </c>
      <c r="BO55" s="7">
        <f t="shared" si="30"/>
        <v>-1</v>
      </c>
      <c r="BP55" s="7">
        <f t="shared" si="31"/>
        <v>-2</v>
      </c>
      <c r="BQ55" s="7">
        <f t="shared" si="32"/>
        <v>-1</v>
      </c>
      <c r="BR55" s="7">
        <f t="shared" si="33"/>
        <v>-1</v>
      </c>
      <c r="BS55" s="7">
        <f t="shared" si="34"/>
        <v>-1</v>
      </c>
      <c r="BT55" s="7">
        <f t="shared" si="35"/>
        <v>-1</v>
      </c>
      <c r="BU55" s="7">
        <f t="shared" si="36"/>
        <v>-1</v>
      </c>
      <c r="BV55" s="65">
        <f t="shared" si="37"/>
        <v>0</v>
      </c>
      <c r="BW55" s="7"/>
      <c r="BX55" s="7"/>
      <c r="BY55" s="7"/>
      <c r="BZ55" s="7"/>
      <c r="CA55">
        <f t="shared" si="38"/>
        <v>-1</v>
      </c>
      <c r="CB55">
        <f t="shared" si="39"/>
        <v>-1</v>
      </c>
      <c r="CC55">
        <f t="shared" si="40"/>
        <v>-1</v>
      </c>
      <c r="CD55">
        <f t="shared" si="41"/>
        <v>-1</v>
      </c>
      <c r="CE55">
        <f t="shared" si="42"/>
        <v>0</v>
      </c>
      <c r="CF55">
        <f t="shared" si="43"/>
        <v>-1</v>
      </c>
      <c r="CG55">
        <f t="shared" si="44"/>
        <v>-1</v>
      </c>
      <c r="CH55">
        <f t="shared" si="45"/>
        <v>-1</v>
      </c>
      <c r="CI55">
        <f t="shared" si="46"/>
        <v>-1</v>
      </c>
      <c r="CJ55">
        <f t="shared" si="47"/>
        <v>0</v>
      </c>
      <c r="CK55">
        <f t="shared" si="9"/>
        <v>-1</v>
      </c>
      <c r="CL55">
        <f t="shared" si="10"/>
        <v>-1</v>
      </c>
      <c r="CM55">
        <f t="shared" si="48"/>
        <v>-1</v>
      </c>
      <c r="CN55">
        <f t="shared" si="49"/>
        <v>-1</v>
      </c>
      <c r="CO55">
        <f t="shared" si="50"/>
        <v>-1</v>
      </c>
      <c r="CP55">
        <f t="shared" si="51"/>
        <v>-1</v>
      </c>
      <c r="CQ55"/>
      <c r="CR55" t="str">
        <f t="shared" si="52"/>
        <v>-1x0x-1x-1</v>
      </c>
      <c r="CS55" t="str">
        <f t="shared" si="53"/>
        <v>0x-1x-1x-1</v>
      </c>
      <c r="CT55"/>
      <c r="CU55">
        <f t="shared" si="54"/>
        <v>0</v>
      </c>
      <c r="CV55">
        <f t="shared" si="55"/>
        <v>0</v>
      </c>
      <c r="CW55">
        <f t="shared" si="56"/>
        <v>0</v>
      </c>
      <c r="CX55">
        <f t="shared" si="57"/>
        <v>0</v>
      </c>
      <c r="CY55">
        <f t="shared" si="58"/>
        <v>-1</v>
      </c>
      <c r="CZ55">
        <f t="shared" si="59"/>
        <v>1</v>
      </c>
      <c r="DA55" s="2">
        <f t="shared" si="60"/>
        <v>0</v>
      </c>
      <c r="DB55" s="2">
        <f t="shared" si="61"/>
        <v>0</v>
      </c>
      <c r="DC55" s="2">
        <f t="shared" si="62"/>
        <v>0</v>
      </c>
      <c r="DD55" s="2">
        <f t="shared" si="63"/>
        <v>0</v>
      </c>
    </row>
    <row r="56" spans="1:108" ht="18.600000000000001" customHeight="1" thickBot="1">
      <c r="A56" s="2"/>
      <c r="B56" s="4" t="s">
        <v>33</v>
      </c>
      <c r="C56" s="91" t="str">
        <f t="shared" si="69"/>
        <v/>
      </c>
      <c r="D56" s="91"/>
      <c r="E56" s="91"/>
      <c r="F56" s="91"/>
      <c r="G56" s="9"/>
      <c r="H56" s="9"/>
      <c r="I56" s="49"/>
      <c r="J56" s="125" t="str">
        <f t="shared" si="64"/>
        <v>-</v>
      </c>
      <c r="K56" s="126"/>
      <c r="L56" s="127" t="str">
        <f t="shared" si="65"/>
        <v>-</v>
      </c>
      <c r="M56" s="127"/>
      <c r="N56" s="127"/>
      <c r="O56" s="127"/>
      <c r="P56" s="59" t="str">
        <f t="shared" si="66"/>
        <v>-</v>
      </c>
      <c r="Q56" s="127" t="str">
        <f t="shared" si="13"/>
        <v>-</v>
      </c>
      <c r="R56" s="127"/>
      <c r="S56" s="83" t="str">
        <f t="shared" si="70"/>
        <v>-</v>
      </c>
      <c r="T56" s="84"/>
      <c r="U56" s="127" t="str">
        <f t="shared" si="14"/>
        <v>-</v>
      </c>
      <c r="V56" s="127"/>
      <c r="W56" s="127" t="str">
        <f t="shared" si="15"/>
        <v>-</v>
      </c>
      <c r="X56" s="127"/>
      <c r="Y56" s="53" t="str">
        <f t="shared" si="1"/>
        <v>-</v>
      </c>
      <c r="Z56" s="73" t="str">
        <f t="shared" si="68"/>
        <v>-</v>
      </c>
      <c r="AA56" s="42"/>
      <c r="AB56" s="45" t="str">
        <f t="shared" si="16"/>
        <v/>
      </c>
      <c r="AC56" s="45" t="str">
        <f t="shared" si="17"/>
        <v/>
      </c>
      <c r="AD56" s="45">
        <f t="shared" si="18"/>
        <v>0</v>
      </c>
      <c r="AE56" s="45">
        <f t="shared" si="19"/>
        <v>0</v>
      </c>
      <c r="AF56" s="45">
        <f t="shared" si="20"/>
        <v>0</v>
      </c>
      <c r="AL56" s="34">
        <f t="shared" si="21"/>
        <v>1</v>
      </c>
      <c r="AM56" s="34">
        <f t="shared" si="22"/>
        <v>1</v>
      </c>
      <c r="AN56" s="2">
        <f t="shared" si="23"/>
        <v>0</v>
      </c>
      <c r="AO56" s="2">
        <f t="shared" si="24"/>
        <v>-1</v>
      </c>
      <c r="AP56" s="34"/>
      <c r="AQ56" s="2">
        <f t="shared" si="2"/>
        <v>0</v>
      </c>
      <c r="AR56" s="2">
        <f t="shared" si="3"/>
        <v>0</v>
      </c>
      <c r="AS56" s="2">
        <f t="shared" si="4"/>
        <v>0</v>
      </c>
      <c r="AT56" s="2">
        <f t="shared" si="5"/>
        <v>0</v>
      </c>
      <c r="AU56" s="2">
        <f t="shared" si="6"/>
        <v>0</v>
      </c>
      <c r="AV56" s="2">
        <f t="shared" si="25"/>
        <v>0</v>
      </c>
      <c r="AW56" s="2">
        <f t="shared" si="7"/>
        <v>0</v>
      </c>
      <c r="AX56" s="2">
        <f t="shared" si="8"/>
        <v>0</v>
      </c>
      <c r="AY56" s="2">
        <f t="shared" si="26"/>
        <v>0</v>
      </c>
      <c r="AZ56" s="2">
        <f t="shared" si="27"/>
        <v>0</v>
      </c>
      <c r="BM56" s="62">
        <f t="shared" si="28"/>
        <v>-1</v>
      </c>
      <c r="BN56" s="7">
        <f t="shared" si="29"/>
        <v>-1</v>
      </c>
      <c r="BO56" s="7">
        <f t="shared" si="30"/>
        <v>-1</v>
      </c>
      <c r="BP56" s="7">
        <f t="shared" si="31"/>
        <v>-2</v>
      </c>
      <c r="BQ56" s="7">
        <f t="shared" si="32"/>
        <v>-1</v>
      </c>
      <c r="BR56" s="7">
        <f t="shared" si="33"/>
        <v>-1</v>
      </c>
      <c r="BS56" s="7">
        <f t="shared" si="34"/>
        <v>-1</v>
      </c>
      <c r="BT56" s="7">
        <f t="shared" si="35"/>
        <v>-1</v>
      </c>
      <c r="BU56" s="7">
        <f t="shared" si="36"/>
        <v>-1</v>
      </c>
      <c r="BV56" s="65">
        <f t="shared" si="37"/>
        <v>0</v>
      </c>
      <c r="BW56" s="7"/>
      <c r="BX56" s="7"/>
      <c r="BY56" s="7"/>
      <c r="BZ56" s="7"/>
      <c r="CA56">
        <f t="shared" si="38"/>
        <v>-1</v>
      </c>
      <c r="CB56">
        <f t="shared" si="39"/>
        <v>-1</v>
      </c>
      <c r="CC56">
        <f t="shared" si="40"/>
        <v>-1</v>
      </c>
      <c r="CD56">
        <f t="shared" si="41"/>
        <v>-1</v>
      </c>
      <c r="CE56">
        <f t="shared" si="42"/>
        <v>0</v>
      </c>
      <c r="CF56">
        <f t="shared" si="43"/>
        <v>-1</v>
      </c>
      <c r="CG56">
        <f t="shared" si="44"/>
        <v>-1</v>
      </c>
      <c r="CH56">
        <f t="shared" si="45"/>
        <v>-1</v>
      </c>
      <c r="CI56">
        <f t="shared" si="46"/>
        <v>-1</v>
      </c>
      <c r="CJ56">
        <f t="shared" si="47"/>
        <v>0</v>
      </c>
      <c r="CK56">
        <f t="shared" si="9"/>
        <v>-1</v>
      </c>
      <c r="CL56">
        <f t="shared" si="10"/>
        <v>-1</v>
      </c>
      <c r="CM56">
        <f t="shared" si="48"/>
        <v>-1</v>
      </c>
      <c r="CN56">
        <f t="shared" si="49"/>
        <v>-1</v>
      </c>
      <c r="CO56">
        <f t="shared" si="50"/>
        <v>-1</v>
      </c>
      <c r="CP56">
        <f t="shared" si="51"/>
        <v>-1</v>
      </c>
      <c r="CQ56"/>
      <c r="CR56" t="str">
        <f t="shared" si="52"/>
        <v>-1x0x-1x-1</v>
      </c>
      <c r="CS56" t="str">
        <f t="shared" si="53"/>
        <v>0x-1x-1x-1</v>
      </c>
      <c r="CT56"/>
      <c r="CU56">
        <f t="shared" si="54"/>
        <v>0</v>
      </c>
      <c r="CV56">
        <f t="shared" si="55"/>
        <v>0</v>
      </c>
      <c r="CW56">
        <f t="shared" si="56"/>
        <v>0</v>
      </c>
      <c r="CX56">
        <f t="shared" si="57"/>
        <v>0</v>
      </c>
      <c r="CY56">
        <f t="shared" si="58"/>
        <v>-1</v>
      </c>
      <c r="CZ56">
        <f t="shared" si="59"/>
        <v>1</v>
      </c>
      <c r="DA56" s="2">
        <f t="shared" si="60"/>
        <v>0</v>
      </c>
      <c r="DB56" s="2">
        <f t="shared" si="61"/>
        <v>0</v>
      </c>
      <c r="DC56" s="2">
        <f t="shared" si="62"/>
        <v>0</v>
      </c>
      <c r="DD56" s="2">
        <f t="shared" si="63"/>
        <v>0</v>
      </c>
    </row>
    <row r="57" spans="1:108" ht="18.600000000000001" customHeight="1" thickBot="1">
      <c r="A57" s="2"/>
      <c r="B57" s="4" t="s">
        <v>34</v>
      </c>
      <c r="C57" s="91" t="str">
        <f t="shared" si="69"/>
        <v/>
      </c>
      <c r="D57" s="91"/>
      <c r="E57" s="91"/>
      <c r="F57" s="91"/>
      <c r="G57" s="9"/>
      <c r="H57" s="9"/>
      <c r="I57" s="49"/>
      <c r="J57" s="125" t="str">
        <f t="shared" si="64"/>
        <v>-</v>
      </c>
      <c r="K57" s="126"/>
      <c r="L57" s="127" t="str">
        <f t="shared" si="65"/>
        <v>-</v>
      </c>
      <c r="M57" s="127"/>
      <c r="N57" s="127"/>
      <c r="O57" s="127"/>
      <c r="P57" s="59" t="str">
        <f t="shared" si="66"/>
        <v>-</v>
      </c>
      <c r="Q57" s="127" t="str">
        <f t="shared" si="13"/>
        <v>-</v>
      </c>
      <c r="R57" s="127"/>
      <c r="S57" s="83" t="str">
        <f t="shared" si="70"/>
        <v>-</v>
      </c>
      <c r="T57" s="84"/>
      <c r="U57" s="127" t="str">
        <f t="shared" si="14"/>
        <v>-</v>
      </c>
      <c r="V57" s="127"/>
      <c r="W57" s="127" t="str">
        <f t="shared" si="15"/>
        <v>-</v>
      </c>
      <c r="X57" s="127"/>
      <c r="Y57" s="53" t="str">
        <f t="shared" si="1"/>
        <v>-</v>
      </c>
      <c r="Z57" s="73" t="str">
        <f t="shared" si="68"/>
        <v>-</v>
      </c>
      <c r="AA57" s="42"/>
      <c r="AB57" s="45" t="str">
        <f t="shared" si="16"/>
        <v/>
      </c>
      <c r="AC57" s="45" t="str">
        <f t="shared" si="17"/>
        <v/>
      </c>
      <c r="AD57" s="45">
        <f t="shared" si="18"/>
        <v>0</v>
      </c>
      <c r="AE57" s="45">
        <f t="shared" si="19"/>
        <v>0</v>
      </c>
      <c r="AF57" s="45">
        <f t="shared" si="20"/>
        <v>0</v>
      </c>
      <c r="AL57" s="34">
        <f t="shared" si="21"/>
        <v>1</v>
      </c>
      <c r="AM57" s="34">
        <f t="shared" si="22"/>
        <v>1</v>
      </c>
      <c r="AN57" s="2">
        <f t="shared" si="23"/>
        <v>0</v>
      </c>
      <c r="AO57" s="2">
        <f t="shared" si="24"/>
        <v>-1</v>
      </c>
      <c r="AP57" s="34"/>
      <c r="AQ57" s="2">
        <f t="shared" si="2"/>
        <v>0</v>
      </c>
      <c r="AR57" s="2">
        <f t="shared" si="3"/>
        <v>0</v>
      </c>
      <c r="AS57" s="2">
        <f t="shared" si="4"/>
        <v>0</v>
      </c>
      <c r="AT57" s="2">
        <f t="shared" si="5"/>
        <v>0</v>
      </c>
      <c r="AU57" s="2">
        <f t="shared" si="6"/>
        <v>0</v>
      </c>
      <c r="AV57" s="2">
        <f t="shared" si="25"/>
        <v>0</v>
      </c>
      <c r="AW57" s="2">
        <f t="shared" si="7"/>
        <v>0</v>
      </c>
      <c r="AX57" s="2">
        <f t="shared" si="8"/>
        <v>0</v>
      </c>
      <c r="AY57" s="2">
        <f t="shared" si="26"/>
        <v>0</v>
      </c>
      <c r="AZ57" s="2">
        <f t="shared" si="27"/>
        <v>0</v>
      </c>
      <c r="BM57" s="62">
        <f t="shared" si="28"/>
        <v>-1</v>
      </c>
      <c r="BN57" s="7">
        <f t="shared" si="29"/>
        <v>-1</v>
      </c>
      <c r="BO57" s="7">
        <f t="shared" si="30"/>
        <v>-1</v>
      </c>
      <c r="BP57" s="7">
        <f t="shared" si="31"/>
        <v>-2</v>
      </c>
      <c r="BQ57" s="7">
        <f t="shared" si="32"/>
        <v>-1</v>
      </c>
      <c r="BR57" s="7">
        <f t="shared" si="33"/>
        <v>-1</v>
      </c>
      <c r="BS57" s="7">
        <f t="shared" si="34"/>
        <v>-1</v>
      </c>
      <c r="BT57" s="7">
        <f t="shared" si="35"/>
        <v>-1</v>
      </c>
      <c r="BU57" s="7">
        <f t="shared" si="36"/>
        <v>-1</v>
      </c>
      <c r="BV57" s="65">
        <f t="shared" si="37"/>
        <v>0</v>
      </c>
      <c r="BW57" s="7"/>
      <c r="BX57" s="7"/>
      <c r="BY57" s="7"/>
      <c r="BZ57" s="7"/>
      <c r="CA57">
        <f t="shared" si="38"/>
        <v>-1</v>
      </c>
      <c r="CB57">
        <f t="shared" si="39"/>
        <v>-1</v>
      </c>
      <c r="CC57">
        <f t="shared" si="40"/>
        <v>-1</v>
      </c>
      <c r="CD57">
        <f t="shared" si="41"/>
        <v>-1</v>
      </c>
      <c r="CE57">
        <f t="shared" si="42"/>
        <v>0</v>
      </c>
      <c r="CF57">
        <f t="shared" si="43"/>
        <v>-1</v>
      </c>
      <c r="CG57">
        <f t="shared" si="44"/>
        <v>-1</v>
      </c>
      <c r="CH57">
        <f t="shared" si="45"/>
        <v>-1</v>
      </c>
      <c r="CI57">
        <f t="shared" si="46"/>
        <v>-1</v>
      </c>
      <c r="CJ57">
        <f t="shared" si="47"/>
        <v>0</v>
      </c>
      <c r="CK57">
        <f t="shared" si="9"/>
        <v>-1</v>
      </c>
      <c r="CL57">
        <f t="shared" si="10"/>
        <v>-1</v>
      </c>
      <c r="CM57">
        <f t="shared" si="48"/>
        <v>-1</v>
      </c>
      <c r="CN57">
        <f t="shared" si="49"/>
        <v>-1</v>
      </c>
      <c r="CO57">
        <f t="shared" si="50"/>
        <v>-1</v>
      </c>
      <c r="CP57">
        <f t="shared" si="51"/>
        <v>-1</v>
      </c>
      <c r="CQ57"/>
      <c r="CR57" t="str">
        <f t="shared" si="52"/>
        <v>-1x0x-1x-1</v>
      </c>
      <c r="CS57" t="str">
        <f t="shared" si="53"/>
        <v>0x-1x-1x-1</v>
      </c>
      <c r="CT57"/>
      <c r="CU57">
        <f t="shared" si="54"/>
        <v>0</v>
      </c>
      <c r="CV57">
        <f t="shared" si="55"/>
        <v>0</v>
      </c>
      <c r="CW57">
        <f t="shared" si="56"/>
        <v>0</v>
      </c>
      <c r="CX57">
        <f t="shared" si="57"/>
        <v>0</v>
      </c>
      <c r="CY57">
        <f t="shared" si="58"/>
        <v>-1</v>
      </c>
      <c r="CZ57">
        <f t="shared" si="59"/>
        <v>1</v>
      </c>
      <c r="DA57" s="2">
        <f t="shared" si="60"/>
        <v>0</v>
      </c>
      <c r="DB57" s="2">
        <f t="shared" si="61"/>
        <v>0</v>
      </c>
      <c r="DC57" s="2">
        <f t="shared" si="62"/>
        <v>0</v>
      </c>
      <c r="DD57" s="2">
        <f t="shared" si="63"/>
        <v>0</v>
      </c>
    </row>
    <row r="58" spans="1:108" ht="18.600000000000001" customHeight="1" thickBot="1">
      <c r="A58" s="2"/>
      <c r="B58" s="4" t="s">
        <v>35</v>
      </c>
      <c r="C58" s="91" t="str">
        <f t="shared" ref="C58:C89" si="71">IF(I58&lt;&gt;0,IF($O$9="Igen",$O$10,""),"")</f>
        <v/>
      </c>
      <c r="D58" s="91"/>
      <c r="E58" s="91"/>
      <c r="F58" s="91"/>
      <c r="G58" s="9"/>
      <c r="H58" s="9"/>
      <c r="I58" s="49"/>
      <c r="J58" s="125" t="str">
        <f t="shared" si="64"/>
        <v>-</v>
      </c>
      <c r="K58" s="126"/>
      <c r="L58" s="127" t="str">
        <f t="shared" si="65"/>
        <v>-</v>
      </c>
      <c r="M58" s="127"/>
      <c r="N58" s="127"/>
      <c r="O58" s="127"/>
      <c r="P58" s="59" t="str">
        <f t="shared" si="66"/>
        <v>-</v>
      </c>
      <c r="Q58" s="127" t="str">
        <f t="shared" si="13"/>
        <v>-</v>
      </c>
      <c r="R58" s="127"/>
      <c r="S58" s="83" t="str">
        <f t="shared" si="70"/>
        <v>-</v>
      </c>
      <c r="T58" s="84"/>
      <c r="U58" s="127" t="str">
        <f t="shared" si="14"/>
        <v>-</v>
      </c>
      <c r="V58" s="127"/>
      <c r="W58" s="127" t="str">
        <f t="shared" si="15"/>
        <v>-</v>
      </c>
      <c r="X58" s="127"/>
      <c r="Y58" s="53" t="str">
        <f t="shared" ref="Y58:Y90" si="72">IF(AND(I58&lt;&gt;0,$BD$7=1),$E$23,"-")</f>
        <v>-</v>
      </c>
      <c r="Z58" s="73" t="str">
        <f t="shared" si="68"/>
        <v>-</v>
      </c>
      <c r="AA58" s="42"/>
      <c r="AB58" s="45" t="str">
        <f t="shared" si="16"/>
        <v/>
      </c>
      <c r="AC58" s="45" t="str">
        <f t="shared" si="17"/>
        <v/>
      </c>
      <c r="AD58" s="45">
        <f t="shared" si="18"/>
        <v>0</v>
      </c>
      <c r="AE58" s="45">
        <f t="shared" si="19"/>
        <v>0</v>
      </c>
      <c r="AF58" s="45">
        <f t="shared" si="20"/>
        <v>0</v>
      </c>
      <c r="AL58" s="34">
        <f t="shared" si="21"/>
        <v>1</v>
      </c>
      <c r="AM58" s="34">
        <f t="shared" si="22"/>
        <v>1</v>
      </c>
      <c r="AN58" s="2">
        <f t="shared" si="23"/>
        <v>0</v>
      </c>
      <c r="AO58" s="2">
        <f t="shared" si="24"/>
        <v>-1</v>
      </c>
      <c r="AP58" s="34"/>
      <c r="AQ58" s="2">
        <f t="shared" ref="AQ58:AQ89" si="73">IF(AND(L58=$CA$2,AV58&lt;&gt;0),1,0)</f>
        <v>0</v>
      </c>
      <c r="AR58" s="2">
        <f t="shared" ref="AR58:AR89" si="74">IF(AND(L58=$CA$4,AV58&lt;&gt;0),1,0)</f>
        <v>0</v>
      </c>
      <c r="AS58" s="2">
        <f t="shared" ref="AS58:AS89" si="75">IF(AND(L58=$CA$7,AV58&lt;&gt;0),1,0)</f>
        <v>0</v>
      </c>
      <c r="AT58" s="2">
        <f t="shared" ref="AT58:AT89" si="76">IF(AND(L58=$CA$7,AW58&lt;&gt;0),1,0)</f>
        <v>0</v>
      </c>
      <c r="AU58" s="2">
        <f t="shared" ref="AU58:AU89" si="77">IF(AND(L58=$CA$14,AV58&lt;&gt;0),1,0)</f>
        <v>0</v>
      </c>
      <c r="AV58" s="2">
        <f t="shared" si="25"/>
        <v>0</v>
      </c>
      <c r="AW58" s="2">
        <f t="shared" ref="AW58:AW89" si="78">IF(AND(L58=$CA$7,Q58=$BM$10),1,0)</f>
        <v>0</v>
      </c>
      <c r="AX58" s="2">
        <f t="shared" ref="AX58:AX89" si="79">IF(AND(P58=$BS$2,L58=$CA$8),2,0)</f>
        <v>0</v>
      </c>
      <c r="AY58" s="2">
        <f t="shared" si="26"/>
        <v>0</v>
      </c>
      <c r="AZ58" s="2">
        <f t="shared" si="27"/>
        <v>0</v>
      </c>
      <c r="BM58" s="62">
        <f t="shared" si="28"/>
        <v>-1</v>
      </c>
      <c r="BN58" s="7">
        <f t="shared" si="29"/>
        <v>-1</v>
      </c>
      <c r="BO58" s="7">
        <f t="shared" si="30"/>
        <v>-1</v>
      </c>
      <c r="BP58" s="7">
        <f t="shared" si="31"/>
        <v>-2</v>
      </c>
      <c r="BQ58" s="7">
        <f t="shared" si="32"/>
        <v>-1</v>
      </c>
      <c r="BR58" s="7">
        <f t="shared" si="33"/>
        <v>-1</v>
      </c>
      <c r="BS58" s="7">
        <f t="shared" si="34"/>
        <v>-1</v>
      </c>
      <c r="BT58" s="7">
        <f t="shared" si="35"/>
        <v>-1</v>
      </c>
      <c r="BU58" s="7">
        <f t="shared" si="36"/>
        <v>-1</v>
      </c>
      <c r="BV58" s="65">
        <f t="shared" si="37"/>
        <v>0</v>
      </c>
      <c r="BW58" s="7"/>
      <c r="BX58" s="7"/>
      <c r="BY58" s="7"/>
      <c r="BZ58" s="7"/>
      <c r="CA58">
        <f t="shared" si="38"/>
        <v>-1</v>
      </c>
      <c r="CB58">
        <f t="shared" si="39"/>
        <v>-1</v>
      </c>
      <c r="CC58">
        <f t="shared" si="40"/>
        <v>-1</v>
      </c>
      <c r="CD58">
        <f t="shared" si="41"/>
        <v>-1</v>
      </c>
      <c r="CE58">
        <f t="shared" si="42"/>
        <v>0</v>
      </c>
      <c r="CF58">
        <f t="shared" si="43"/>
        <v>-1</v>
      </c>
      <c r="CG58">
        <f t="shared" si="44"/>
        <v>-1</v>
      </c>
      <c r="CH58">
        <f t="shared" si="45"/>
        <v>-1</v>
      </c>
      <c r="CI58">
        <f t="shared" si="46"/>
        <v>-1</v>
      </c>
      <c r="CJ58">
        <f t="shared" si="47"/>
        <v>0</v>
      </c>
      <c r="CK58">
        <f t="shared" ref="CK58:CK89" si="80">IFERROR(INDEX($E$351:$E$464,MATCH(CR58,$G$351:$G$464,0)),-1)</f>
        <v>-1</v>
      </c>
      <c r="CL58">
        <f t="shared" ref="CL58:CL89" si="81">IF(Y58&lt;&gt;"-",IFERROR(INDEX($E$351:$E$464,MATCH(CS58,$G$351:$G$464,0)),-1),-1)</f>
        <v>-1</v>
      </c>
      <c r="CM58">
        <f t="shared" si="48"/>
        <v>-1</v>
      </c>
      <c r="CN58">
        <f t="shared" si="49"/>
        <v>-1</v>
      </c>
      <c r="CO58">
        <f t="shared" si="50"/>
        <v>-1</v>
      </c>
      <c r="CP58">
        <f t="shared" si="51"/>
        <v>-1</v>
      </c>
      <c r="CQ58"/>
      <c r="CR58" t="str">
        <f t="shared" si="52"/>
        <v>-1x0x-1x-1</v>
      </c>
      <c r="CS58" t="str">
        <f t="shared" si="53"/>
        <v>0x-1x-1x-1</v>
      </c>
      <c r="CT58"/>
      <c r="CU58">
        <f t="shared" si="54"/>
        <v>0</v>
      </c>
      <c r="CV58">
        <f t="shared" si="55"/>
        <v>0</v>
      </c>
      <c r="CW58">
        <f t="shared" si="56"/>
        <v>0</v>
      </c>
      <c r="CX58">
        <f t="shared" si="57"/>
        <v>0</v>
      </c>
      <c r="CY58">
        <f t="shared" si="58"/>
        <v>-1</v>
      </c>
      <c r="CZ58">
        <f t="shared" si="59"/>
        <v>1</v>
      </c>
      <c r="DA58" s="2">
        <f t="shared" si="60"/>
        <v>0</v>
      </c>
      <c r="DB58" s="2">
        <f t="shared" si="61"/>
        <v>0</v>
      </c>
      <c r="DC58" s="2">
        <f t="shared" si="62"/>
        <v>0</v>
      </c>
      <c r="DD58" s="2">
        <f t="shared" si="63"/>
        <v>0</v>
      </c>
    </row>
    <row r="59" spans="1:108" ht="18.600000000000001" customHeight="1" thickBot="1">
      <c r="A59" s="2"/>
      <c r="B59" s="4" t="s">
        <v>36</v>
      </c>
      <c r="C59" s="91" t="str">
        <f t="shared" si="71"/>
        <v/>
      </c>
      <c r="D59" s="91"/>
      <c r="E59" s="91"/>
      <c r="F59" s="91"/>
      <c r="G59" s="9"/>
      <c r="H59" s="9"/>
      <c r="I59" s="49"/>
      <c r="J59" s="125" t="str">
        <f t="shared" si="64"/>
        <v>-</v>
      </c>
      <c r="K59" s="126"/>
      <c r="L59" s="127" t="str">
        <f t="shared" si="65"/>
        <v>-</v>
      </c>
      <c r="M59" s="127"/>
      <c r="N59" s="127"/>
      <c r="O59" s="127"/>
      <c r="P59" s="59" t="str">
        <f t="shared" si="66"/>
        <v>-</v>
      </c>
      <c r="Q59" s="127" t="str">
        <f t="shared" si="13"/>
        <v>-</v>
      </c>
      <c r="R59" s="127"/>
      <c r="S59" s="83" t="str">
        <f t="shared" si="70"/>
        <v>-</v>
      </c>
      <c r="T59" s="84"/>
      <c r="U59" s="127" t="str">
        <f t="shared" si="14"/>
        <v>-</v>
      </c>
      <c r="V59" s="127"/>
      <c r="W59" s="127" t="str">
        <f t="shared" si="15"/>
        <v>-</v>
      </c>
      <c r="X59" s="127"/>
      <c r="Y59" s="53" t="str">
        <f t="shared" si="72"/>
        <v>-</v>
      </c>
      <c r="Z59" s="73" t="str">
        <f t="shared" si="68"/>
        <v>-</v>
      </c>
      <c r="AA59" s="42"/>
      <c r="AB59" s="45" t="str">
        <f t="shared" si="16"/>
        <v/>
      </c>
      <c r="AC59" s="45" t="str">
        <f t="shared" si="17"/>
        <v/>
      </c>
      <c r="AD59" s="45">
        <f t="shared" si="18"/>
        <v>0</v>
      </c>
      <c r="AE59" s="45">
        <f t="shared" si="19"/>
        <v>0</v>
      </c>
      <c r="AF59" s="45">
        <f t="shared" si="20"/>
        <v>0</v>
      </c>
      <c r="AL59" s="34">
        <f t="shared" si="21"/>
        <v>1</v>
      </c>
      <c r="AM59" s="34">
        <f t="shared" si="22"/>
        <v>1</v>
      </c>
      <c r="AN59" s="2">
        <f t="shared" si="23"/>
        <v>0</v>
      </c>
      <c r="AO59" s="2">
        <f t="shared" si="24"/>
        <v>-1</v>
      </c>
      <c r="AP59" s="34"/>
      <c r="AQ59" s="2">
        <f t="shared" si="73"/>
        <v>0</v>
      </c>
      <c r="AR59" s="2">
        <f t="shared" si="74"/>
        <v>0</v>
      </c>
      <c r="AS59" s="2">
        <f t="shared" si="75"/>
        <v>0</v>
      </c>
      <c r="AT59" s="2">
        <f t="shared" si="76"/>
        <v>0</v>
      </c>
      <c r="AU59" s="2">
        <f t="shared" si="77"/>
        <v>0</v>
      </c>
      <c r="AV59" s="2">
        <f t="shared" si="25"/>
        <v>0</v>
      </c>
      <c r="AW59" s="2">
        <f t="shared" si="78"/>
        <v>0</v>
      </c>
      <c r="AX59" s="2">
        <f t="shared" si="79"/>
        <v>0</v>
      </c>
      <c r="AY59" s="2">
        <f t="shared" si="26"/>
        <v>0</v>
      </c>
      <c r="AZ59" s="2">
        <f t="shared" si="27"/>
        <v>0</v>
      </c>
      <c r="BM59" s="62">
        <f t="shared" si="28"/>
        <v>-1</v>
      </c>
      <c r="BN59" s="7">
        <f t="shared" si="29"/>
        <v>-1</v>
      </c>
      <c r="BO59" s="7">
        <f t="shared" si="30"/>
        <v>-1</v>
      </c>
      <c r="BP59" s="7">
        <f t="shared" si="31"/>
        <v>-2</v>
      </c>
      <c r="BQ59" s="7">
        <f t="shared" si="32"/>
        <v>-1</v>
      </c>
      <c r="BR59" s="7">
        <f t="shared" si="33"/>
        <v>-1</v>
      </c>
      <c r="BS59" s="7">
        <f t="shared" si="34"/>
        <v>-1</v>
      </c>
      <c r="BT59" s="7">
        <f t="shared" si="35"/>
        <v>-1</v>
      </c>
      <c r="BU59" s="7">
        <f t="shared" si="36"/>
        <v>-1</v>
      </c>
      <c r="BV59" s="65">
        <f t="shared" si="37"/>
        <v>0</v>
      </c>
      <c r="BW59" s="7"/>
      <c r="BX59" s="7"/>
      <c r="BY59" s="7"/>
      <c r="BZ59" s="7"/>
      <c r="CA59">
        <f t="shared" si="38"/>
        <v>-1</v>
      </c>
      <c r="CB59">
        <f t="shared" si="39"/>
        <v>-1</v>
      </c>
      <c r="CC59">
        <f t="shared" si="40"/>
        <v>-1</v>
      </c>
      <c r="CD59">
        <f t="shared" si="41"/>
        <v>-1</v>
      </c>
      <c r="CE59">
        <f t="shared" si="42"/>
        <v>0</v>
      </c>
      <c r="CF59">
        <f t="shared" si="43"/>
        <v>-1</v>
      </c>
      <c r="CG59">
        <f t="shared" si="44"/>
        <v>-1</v>
      </c>
      <c r="CH59">
        <f t="shared" si="45"/>
        <v>-1</v>
      </c>
      <c r="CI59">
        <f t="shared" si="46"/>
        <v>-1</v>
      </c>
      <c r="CJ59">
        <f t="shared" si="47"/>
        <v>0</v>
      </c>
      <c r="CK59">
        <f t="shared" si="80"/>
        <v>-1</v>
      </c>
      <c r="CL59">
        <f t="shared" si="81"/>
        <v>-1</v>
      </c>
      <c r="CM59">
        <f t="shared" si="48"/>
        <v>-1</v>
      </c>
      <c r="CN59">
        <f t="shared" si="49"/>
        <v>-1</v>
      </c>
      <c r="CO59">
        <f t="shared" si="50"/>
        <v>-1</v>
      </c>
      <c r="CP59">
        <f t="shared" si="51"/>
        <v>-1</v>
      </c>
      <c r="CQ59"/>
      <c r="CR59" t="str">
        <f t="shared" si="52"/>
        <v>-1x0x-1x-1</v>
      </c>
      <c r="CS59" t="str">
        <f t="shared" si="53"/>
        <v>0x-1x-1x-1</v>
      </c>
      <c r="CT59"/>
      <c r="CU59">
        <f t="shared" si="54"/>
        <v>0</v>
      </c>
      <c r="CV59">
        <f t="shared" si="55"/>
        <v>0</v>
      </c>
      <c r="CW59">
        <f t="shared" si="56"/>
        <v>0</v>
      </c>
      <c r="CX59">
        <f t="shared" si="57"/>
        <v>0</v>
      </c>
      <c r="CY59">
        <f t="shared" si="58"/>
        <v>-1</v>
      </c>
      <c r="CZ59">
        <f t="shared" si="59"/>
        <v>1</v>
      </c>
      <c r="DA59" s="2">
        <f t="shared" si="60"/>
        <v>0</v>
      </c>
      <c r="DB59" s="2">
        <f t="shared" si="61"/>
        <v>0</v>
      </c>
      <c r="DC59" s="2">
        <f t="shared" si="62"/>
        <v>0</v>
      </c>
      <c r="DD59" s="2">
        <f t="shared" si="63"/>
        <v>0</v>
      </c>
    </row>
    <row r="60" spans="1:108" ht="18.600000000000001" customHeight="1" thickBot="1">
      <c r="A60" s="2"/>
      <c r="B60" s="4" t="s">
        <v>37</v>
      </c>
      <c r="C60" s="91" t="str">
        <f t="shared" si="71"/>
        <v/>
      </c>
      <c r="D60" s="91"/>
      <c r="E60" s="91"/>
      <c r="F60" s="91"/>
      <c r="G60" s="9"/>
      <c r="H60" s="9"/>
      <c r="I60" s="49"/>
      <c r="J60" s="125" t="str">
        <f t="shared" si="64"/>
        <v>-</v>
      </c>
      <c r="K60" s="126"/>
      <c r="L60" s="127" t="str">
        <f t="shared" si="65"/>
        <v>-</v>
      </c>
      <c r="M60" s="127"/>
      <c r="N60" s="127"/>
      <c r="O60" s="127"/>
      <c r="P60" s="59" t="str">
        <f t="shared" si="66"/>
        <v>-</v>
      </c>
      <c r="Q60" s="127" t="str">
        <f t="shared" si="13"/>
        <v>-</v>
      </c>
      <c r="R60" s="127"/>
      <c r="S60" s="83" t="str">
        <f t="shared" si="70"/>
        <v>-</v>
      </c>
      <c r="T60" s="84"/>
      <c r="U60" s="127" t="str">
        <f t="shared" si="14"/>
        <v>-</v>
      </c>
      <c r="V60" s="127"/>
      <c r="W60" s="127" t="str">
        <f t="shared" si="15"/>
        <v>-</v>
      </c>
      <c r="X60" s="127"/>
      <c r="Y60" s="53" t="str">
        <f t="shared" si="72"/>
        <v>-</v>
      </c>
      <c r="Z60" s="73" t="str">
        <f t="shared" si="68"/>
        <v>-</v>
      </c>
      <c r="AA60" s="42"/>
      <c r="AB60" s="45" t="str">
        <f t="shared" si="16"/>
        <v/>
      </c>
      <c r="AC60" s="45" t="str">
        <f t="shared" si="17"/>
        <v/>
      </c>
      <c r="AD60" s="45">
        <f t="shared" si="18"/>
        <v>0</v>
      </c>
      <c r="AE60" s="45">
        <f t="shared" si="19"/>
        <v>0</v>
      </c>
      <c r="AF60" s="45">
        <f t="shared" si="20"/>
        <v>0</v>
      </c>
      <c r="AL60" s="34">
        <f t="shared" si="21"/>
        <v>1</v>
      </c>
      <c r="AM60" s="34">
        <f t="shared" si="22"/>
        <v>1</v>
      </c>
      <c r="AN60" s="2">
        <f t="shared" si="23"/>
        <v>0</v>
      </c>
      <c r="AO60" s="2">
        <f t="shared" si="24"/>
        <v>-1</v>
      </c>
      <c r="AP60" s="34"/>
      <c r="AQ60" s="2">
        <f t="shared" si="73"/>
        <v>0</v>
      </c>
      <c r="AR60" s="2">
        <f t="shared" si="74"/>
        <v>0</v>
      </c>
      <c r="AS60" s="2">
        <f t="shared" si="75"/>
        <v>0</v>
      </c>
      <c r="AT60" s="2">
        <f t="shared" si="76"/>
        <v>0</v>
      </c>
      <c r="AU60" s="2">
        <f t="shared" si="77"/>
        <v>0</v>
      </c>
      <c r="AV60" s="2">
        <f t="shared" si="25"/>
        <v>0</v>
      </c>
      <c r="AW60" s="2">
        <f t="shared" si="78"/>
        <v>0</v>
      </c>
      <c r="AX60" s="2">
        <f t="shared" si="79"/>
        <v>0</v>
      </c>
      <c r="AY60" s="2">
        <f t="shared" si="26"/>
        <v>0</v>
      </c>
      <c r="AZ60" s="2">
        <f t="shared" si="27"/>
        <v>0</v>
      </c>
      <c r="BM60" s="62">
        <f t="shared" si="28"/>
        <v>-1</v>
      </c>
      <c r="BN60" s="7">
        <f t="shared" si="29"/>
        <v>-1</v>
      </c>
      <c r="BO60" s="7">
        <f t="shared" si="30"/>
        <v>-1</v>
      </c>
      <c r="BP60" s="7">
        <f t="shared" si="31"/>
        <v>-2</v>
      </c>
      <c r="BQ60" s="7">
        <f t="shared" si="32"/>
        <v>-1</v>
      </c>
      <c r="BR60" s="7">
        <f t="shared" si="33"/>
        <v>-1</v>
      </c>
      <c r="BS60" s="7">
        <f t="shared" si="34"/>
        <v>-1</v>
      </c>
      <c r="BT60" s="7">
        <f t="shared" si="35"/>
        <v>-1</v>
      </c>
      <c r="BU60" s="7">
        <f t="shared" si="36"/>
        <v>-1</v>
      </c>
      <c r="BV60" s="65">
        <f t="shared" si="37"/>
        <v>0</v>
      </c>
      <c r="BW60" s="7"/>
      <c r="BX60" s="7"/>
      <c r="BY60" s="7"/>
      <c r="BZ60" s="7"/>
      <c r="CA60">
        <f t="shared" si="38"/>
        <v>-1</v>
      </c>
      <c r="CB60">
        <f t="shared" si="39"/>
        <v>-1</v>
      </c>
      <c r="CC60">
        <f t="shared" si="40"/>
        <v>-1</v>
      </c>
      <c r="CD60">
        <f t="shared" si="41"/>
        <v>-1</v>
      </c>
      <c r="CE60">
        <f t="shared" si="42"/>
        <v>0</v>
      </c>
      <c r="CF60">
        <f t="shared" si="43"/>
        <v>-1</v>
      </c>
      <c r="CG60">
        <f t="shared" si="44"/>
        <v>-1</v>
      </c>
      <c r="CH60">
        <f t="shared" si="45"/>
        <v>-1</v>
      </c>
      <c r="CI60">
        <f t="shared" si="46"/>
        <v>-1</v>
      </c>
      <c r="CJ60">
        <f t="shared" si="47"/>
        <v>0</v>
      </c>
      <c r="CK60">
        <f t="shared" si="80"/>
        <v>-1</v>
      </c>
      <c r="CL60">
        <f t="shared" si="81"/>
        <v>-1</v>
      </c>
      <c r="CM60">
        <f t="shared" si="48"/>
        <v>-1</v>
      </c>
      <c r="CN60">
        <f t="shared" si="49"/>
        <v>-1</v>
      </c>
      <c r="CO60">
        <f t="shared" si="50"/>
        <v>-1</v>
      </c>
      <c r="CP60">
        <f t="shared" si="51"/>
        <v>-1</v>
      </c>
      <c r="CQ60"/>
      <c r="CR60" t="str">
        <f t="shared" si="52"/>
        <v>-1x0x-1x-1</v>
      </c>
      <c r="CS60" t="str">
        <f t="shared" si="53"/>
        <v>0x-1x-1x-1</v>
      </c>
      <c r="CT60"/>
      <c r="CU60">
        <f t="shared" si="54"/>
        <v>0</v>
      </c>
      <c r="CV60">
        <f t="shared" si="55"/>
        <v>0</v>
      </c>
      <c r="CW60">
        <f t="shared" si="56"/>
        <v>0</v>
      </c>
      <c r="CX60">
        <f t="shared" si="57"/>
        <v>0</v>
      </c>
      <c r="CY60">
        <f t="shared" si="58"/>
        <v>-1</v>
      </c>
      <c r="CZ60">
        <f t="shared" si="59"/>
        <v>1</v>
      </c>
      <c r="DA60" s="2">
        <f t="shared" si="60"/>
        <v>0</v>
      </c>
      <c r="DB60" s="2">
        <f t="shared" si="61"/>
        <v>0</v>
      </c>
      <c r="DC60" s="2">
        <f t="shared" si="62"/>
        <v>0</v>
      </c>
      <c r="DD60" s="2">
        <f t="shared" si="63"/>
        <v>0</v>
      </c>
    </row>
    <row r="61" spans="1:108" ht="18.600000000000001" customHeight="1" thickBot="1">
      <c r="A61" s="2"/>
      <c r="B61" s="4" t="s">
        <v>38</v>
      </c>
      <c r="C61" s="91" t="str">
        <f t="shared" si="71"/>
        <v/>
      </c>
      <c r="D61" s="91"/>
      <c r="E61" s="91"/>
      <c r="F61" s="91"/>
      <c r="G61" s="9"/>
      <c r="H61" s="9"/>
      <c r="I61" s="49"/>
      <c r="J61" s="125" t="str">
        <f t="shared" si="64"/>
        <v>-</v>
      </c>
      <c r="K61" s="126"/>
      <c r="L61" s="127" t="str">
        <f t="shared" si="65"/>
        <v>-</v>
      </c>
      <c r="M61" s="127"/>
      <c r="N61" s="127"/>
      <c r="O61" s="127"/>
      <c r="P61" s="59" t="str">
        <f t="shared" si="66"/>
        <v>-</v>
      </c>
      <c r="Q61" s="127" t="str">
        <f t="shared" si="13"/>
        <v>-</v>
      </c>
      <c r="R61" s="127"/>
      <c r="S61" s="83" t="str">
        <f t="shared" si="70"/>
        <v>-</v>
      </c>
      <c r="T61" s="84"/>
      <c r="U61" s="127" t="str">
        <f t="shared" si="14"/>
        <v>-</v>
      </c>
      <c r="V61" s="127"/>
      <c r="W61" s="127" t="str">
        <f t="shared" si="15"/>
        <v>-</v>
      </c>
      <c r="X61" s="127"/>
      <c r="Y61" s="53" t="str">
        <f t="shared" si="72"/>
        <v>-</v>
      </c>
      <c r="Z61" s="73" t="str">
        <f t="shared" si="68"/>
        <v>-</v>
      </c>
      <c r="AA61" s="42"/>
      <c r="AB61" s="45" t="str">
        <f t="shared" si="16"/>
        <v/>
      </c>
      <c r="AC61" s="45" t="str">
        <f t="shared" si="17"/>
        <v/>
      </c>
      <c r="AD61" s="45">
        <f t="shared" si="18"/>
        <v>0</v>
      </c>
      <c r="AE61" s="45">
        <f t="shared" si="19"/>
        <v>0</v>
      </c>
      <c r="AF61" s="45">
        <f t="shared" si="20"/>
        <v>0</v>
      </c>
      <c r="AL61" s="34">
        <f t="shared" si="21"/>
        <v>1</v>
      </c>
      <c r="AM61" s="34">
        <f t="shared" si="22"/>
        <v>1</v>
      </c>
      <c r="AN61" s="2">
        <f t="shared" si="23"/>
        <v>0</v>
      </c>
      <c r="AO61" s="2">
        <f t="shared" si="24"/>
        <v>-1</v>
      </c>
      <c r="AP61" s="34"/>
      <c r="AQ61" s="2">
        <f t="shared" si="73"/>
        <v>0</v>
      </c>
      <c r="AR61" s="2">
        <f t="shared" si="74"/>
        <v>0</v>
      </c>
      <c r="AS61" s="2">
        <f t="shared" si="75"/>
        <v>0</v>
      </c>
      <c r="AT61" s="2">
        <f t="shared" si="76"/>
        <v>0</v>
      </c>
      <c r="AU61" s="2">
        <f t="shared" si="77"/>
        <v>0</v>
      </c>
      <c r="AV61" s="2">
        <f t="shared" si="25"/>
        <v>0</v>
      </c>
      <c r="AW61" s="2">
        <f t="shared" si="78"/>
        <v>0</v>
      </c>
      <c r="AX61" s="2">
        <f t="shared" si="79"/>
        <v>0</v>
      </c>
      <c r="AY61" s="2">
        <f t="shared" si="26"/>
        <v>0</v>
      </c>
      <c r="AZ61" s="2">
        <f t="shared" si="27"/>
        <v>0</v>
      </c>
      <c r="BM61" s="62">
        <f t="shared" si="28"/>
        <v>-1</v>
      </c>
      <c r="BN61" s="7">
        <f t="shared" si="29"/>
        <v>-1</v>
      </c>
      <c r="BO61" s="7">
        <f t="shared" si="30"/>
        <v>-1</v>
      </c>
      <c r="BP61" s="7">
        <f t="shared" si="31"/>
        <v>-2</v>
      </c>
      <c r="BQ61" s="7">
        <f t="shared" si="32"/>
        <v>-1</v>
      </c>
      <c r="BR61" s="7">
        <f t="shared" si="33"/>
        <v>-1</v>
      </c>
      <c r="BS61" s="7">
        <f t="shared" si="34"/>
        <v>-1</v>
      </c>
      <c r="BT61" s="7">
        <f t="shared" si="35"/>
        <v>-1</v>
      </c>
      <c r="BU61" s="7">
        <f t="shared" si="36"/>
        <v>-1</v>
      </c>
      <c r="BV61" s="65">
        <f t="shared" si="37"/>
        <v>0</v>
      </c>
      <c r="BW61" s="7"/>
      <c r="BX61" s="7"/>
      <c r="BY61" s="7"/>
      <c r="BZ61" s="7"/>
      <c r="CA61">
        <f t="shared" si="38"/>
        <v>-1</v>
      </c>
      <c r="CB61">
        <f t="shared" si="39"/>
        <v>-1</v>
      </c>
      <c r="CC61">
        <f t="shared" si="40"/>
        <v>-1</v>
      </c>
      <c r="CD61">
        <f t="shared" si="41"/>
        <v>-1</v>
      </c>
      <c r="CE61">
        <f t="shared" si="42"/>
        <v>0</v>
      </c>
      <c r="CF61">
        <f t="shared" si="43"/>
        <v>-1</v>
      </c>
      <c r="CG61">
        <f t="shared" si="44"/>
        <v>-1</v>
      </c>
      <c r="CH61">
        <f t="shared" si="45"/>
        <v>-1</v>
      </c>
      <c r="CI61">
        <f t="shared" si="46"/>
        <v>-1</v>
      </c>
      <c r="CJ61">
        <f t="shared" si="47"/>
        <v>0</v>
      </c>
      <c r="CK61">
        <f t="shared" si="80"/>
        <v>-1</v>
      </c>
      <c r="CL61">
        <f t="shared" si="81"/>
        <v>-1</v>
      </c>
      <c r="CM61">
        <f t="shared" si="48"/>
        <v>-1</v>
      </c>
      <c r="CN61">
        <f t="shared" si="49"/>
        <v>-1</v>
      </c>
      <c r="CO61">
        <f t="shared" si="50"/>
        <v>-1</v>
      </c>
      <c r="CP61">
        <f t="shared" si="51"/>
        <v>-1</v>
      </c>
      <c r="CQ61"/>
      <c r="CR61" t="str">
        <f t="shared" si="52"/>
        <v>-1x0x-1x-1</v>
      </c>
      <c r="CS61" t="str">
        <f t="shared" si="53"/>
        <v>0x-1x-1x-1</v>
      </c>
      <c r="CT61"/>
      <c r="CU61">
        <f t="shared" si="54"/>
        <v>0</v>
      </c>
      <c r="CV61">
        <f t="shared" si="55"/>
        <v>0</v>
      </c>
      <c r="CW61">
        <f t="shared" si="56"/>
        <v>0</v>
      </c>
      <c r="CX61">
        <f t="shared" si="57"/>
        <v>0</v>
      </c>
      <c r="CY61">
        <f t="shared" si="58"/>
        <v>-1</v>
      </c>
      <c r="CZ61">
        <f t="shared" si="59"/>
        <v>1</v>
      </c>
      <c r="DA61" s="2">
        <f t="shared" si="60"/>
        <v>0</v>
      </c>
      <c r="DB61" s="2">
        <f t="shared" si="61"/>
        <v>0</v>
      </c>
      <c r="DC61" s="2">
        <f t="shared" si="62"/>
        <v>0</v>
      </c>
      <c r="DD61" s="2">
        <f t="shared" si="63"/>
        <v>0</v>
      </c>
    </row>
    <row r="62" spans="1:108" ht="18.600000000000001" customHeight="1" thickBot="1">
      <c r="A62" s="2"/>
      <c r="B62" s="4" t="s">
        <v>39</v>
      </c>
      <c r="C62" s="91" t="str">
        <f t="shared" si="71"/>
        <v/>
      </c>
      <c r="D62" s="91"/>
      <c r="E62" s="91"/>
      <c r="F62" s="91"/>
      <c r="G62" s="9"/>
      <c r="H62" s="9"/>
      <c r="I62" s="49"/>
      <c r="J62" s="125" t="str">
        <f t="shared" si="64"/>
        <v>-</v>
      </c>
      <c r="K62" s="126"/>
      <c r="L62" s="127" t="str">
        <f t="shared" si="65"/>
        <v>-</v>
      </c>
      <c r="M62" s="127"/>
      <c r="N62" s="127"/>
      <c r="O62" s="127"/>
      <c r="P62" s="59" t="str">
        <f t="shared" si="66"/>
        <v>-</v>
      </c>
      <c r="Q62" s="127" t="str">
        <f t="shared" si="13"/>
        <v>-</v>
      </c>
      <c r="R62" s="127"/>
      <c r="S62" s="83" t="str">
        <f t="shared" si="70"/>
        <v>-</v>
      </c>
      <c r="T62" s="84"/>
      <c r="U62" s="127" t="str">
        <f t="shared" si="14"/>
        <v>-</v>
      </c>
      <c r="V62" s="127"/>
      <c r="W62" s="127" t="str">
        <f t="shared" si="15"/>
        <v>-</v>
      </c>
      <c r="X62" s="127"/>
      <c r="Y62" s="53" t="str">
        <f t="shared" si="72"/>
        <v>-</v>
      </c>
      <c r="Z62" s="73" t="str">
        <f t="shared" si="68"/>
        <v>-</v>
      </c>
      <c r="AA62" s="42"/>
      <c r="AB62" s="45" t="str">
        <f t="shared" si="16"/>
        <v/>
      </c>
      <c r="AC62" s="45" t="str">
        <f t="shared" si="17"/>
        <v/>
      </c>
      <c r="AD62" s="45">
        <f t="shared" si="18"/>
        <v>0</v>
      </c>
      <c r="AE62" s="45">
        <f t="shared" si="19"/>
        <v>0</v>
      </c>
      <c r="AF62" s="45">
        <f t="shared" si="20"/>
        <v>0</v>
      </c>
      <c r="AL62" s="34">
        <f t="shared" si="21"/>
        <v>1</v>
      </c>
      <c r="AM62" s="34">
        <f t="shared" si="22"/>
        <v>1</v>
      </c>
      <c r="AN62" s="2">
        <f t="shared" si="23"/>
        <v>0</v>
      </c>
      <c r="AO62" s="2">
        <f t="shared" si="24"/>
        <v>-1</v>
      </c>
      <c r="AP62" s="34"/>
      <c r="AQ62" s="2">
        <f t="shared" si="73"/>
        <v>0</v>
      </c>
      <c r="AR62" s="2">
        <f t="shared" si="74"/>
        <v>0</v>
      </c>
      <c r="AS62" s="2">
        <f t="shared" si="75"/>
        <v>0</v>
      </c>
      <c r="AT62" s="2">
        <f t="shared" si="76"/>
        <v>0</v>
      </c>
      <c r="AU62" s="2">
        <f t="shared" si="77"/>
        <v>0</v>
      </c>
      <c r="AV62" s="2">
        <f t="shared" si="25"/>
        <v>0</v>
      </c>
      <c r="AW62" s="2">
        <f t="shared" si="78"/>
        <v>0</v>
      </c>
      <c r="AX62" s="2">
        <f t="shared" si="79"/>
        <v>0</v>
      </c>
      <c r="AY62" s="2">
        <f t="shared" si="26"/>
        <v>0</v>
      </c>
      <c r="AZ62" s="2">
        <f t="shared" si="27"/>
        <v>0</v>
      </c>
      <c r="BM62" s="62">
        <f t="shared" si="28"/>
        <v>-1</v>
      </c>
      <c r="BN62" s="7">
        <f t="shared" si="29"/>
        <v>-1</v>
      </c>
      <c r="BO62" s="7">
        <f t="shared" si="30"/>
        <v>-1</v>
      </c>
      <c r="BP62" s="7">
        <f t="shared" si="31"/>
        <v>-2</v>
      </c>
      <c r="BQ62" s="7">
        <f t="shared" si="32"/>
        <v>-1</v>
      </c>
      <c r="BR62" s="7">
        <f t="shared" si="33"/>
        <v>-1</v>
      </c>
      <c r="BS62" s="7">
        <f t="shared" si="34"/>
        <v>-1</v>
      </c>
      <c r="BT62" s="7">
        <f t="shared" si="35"/>
        <v>-1</v>
      </c>
      <c r="BU62" s="7">
        <f t="shared" si="36"/>
        <v>-1</v>
      </c>
      <c r="BV62" s="65">
        <f t="shared" si="37"/>
        <v>0</v>
      </c>
      <c r="BW62" s="7"/>
      <c r="BX62" s="7"/>
      <c r="BY62" s="7"/>
      <c r="BZ62" s="7"/>
      <c r="CA62">
        <f t="shared" si="38"/>
        <v>-1</v>
      </c>
      <c r="CB62">
        <f t="shared" si="39"/>
        <v>-1</v>
      </c>
      <c r="CC62">
        <f t="shared" si="40"/>
        <v>-1</v>
      </c>
      <c r="CD62">
        <f t="shared" si="41"/>
        <v>-1</v>
      </c>
      <c r="CE62">
        <f t="shared" si="42"/>
        <v>0</v>
      </c>
      <c r="CF62">
        <f t="shared" si="43"/>
        <v>-1</v>
      </c>
      <c r="CG62">
        <f t="shared" si="44"/>
        <v>-1</v>
      </c>
      <c r="CH62">
        <f t="shared" si="45"/>
        <v>-1</v>
      </c>
      <c r="CI62">
        <f t="shared" si="46"/>
        <v>-1</v>
      </c>
      <c r="CJ62">
        <f t="shared" si="47"/>
        <v>0</v>
      </c>
      <c r="CK62">
        <f t="shared" si="80"/>
        <v>-1</v>
      </c>
      <c r="CL62">
        <f t="shared" si="81"/>
        <v>-1</v>
      </c>
      <c r="CM62">
        <f t="shared" si="48"/>
        <v>-1</v>
      </c>
      <c r="CN62">
        <f t="shared" si="49"/>
        <v>-1</v>
      </c>
      <c r="CO62">
        <f t="shared" si="50"/>
        <v>-1</v>
      </c>
      <c r="CP62">
        <f t="shared" si="51"/>
        <v>-1</v>
      </c>
      <c r="CQ62"/>
      <c r="CR62" t="str">
        <f t="shared" si="52"/>
        <v>-1x0x-1x-1</v>
      </c>
      <c r="CS62" t="str">
        <f t="shared" si="53"/>
        <v>0x-1x-1x-1</v>
      </c>
      <c r="CT62"/>
      <c r="CU62">
        <f t="shared" si="54"/>
        <v>0</v>
      </c>
      <c r="CV62">
        <f t="shared" si="55"/>
        <v>0</v>
      </c>
      <c r="CW62">
        <f t="shared" si="56"/>
        <v>0</v>
      </c>
      <c r="CX62">
        <f t="shared" si="57"/>
        <v>0</v>
      </c>
      <c r="CY62">
        <f t="shared" si="58"/>
        <v>-1</v>
      </c>
      <c r="CZ62">
        <f t="shared" si="59"/>
        <v>1</v>
      </c>
      <c r="DA62" s="2">
        <f t="shared" si="60"/>
        <v>0</v>
      </c>
      <c r="DB62" s="2">
        <f t="shared" si="61"/>
        <v>0</v>
      </c>
      <c r="DC62" s="2">
        <f t="shared" si="62"/>
        <v>0</v>
      </c>
      <c r="DD62" s="2">
        <f t="shared" si="63"/>
        <v>0</v>
      </c>
    </row>
    <row r="63" spans="1:108" ht="18.600000000000001" customHeight="1" thickBot="1">
      <c r="A63" s="2"/>
      <c r="B63" s="4" t="s">
        <v>40</v>
      </c>
      <c r="C63" s="91" t="str">
        <f t="shared" si="71"/>
        <v/>
      </c>
      <c r="D63" s="91"/>
      <c r="E63" s="91"/>
      <c r="F63" s="91"/>
      <c r="G63" s="9"/>
      <c r="H63" s="9"/>
      <c r="I63" s="49"/>
      <c r="J63" s="125" t="str">
        <f t="shared" si="64"/>
        <v>-</v>
      </c>
      <c r="K63" s="126"/>
      <c r="L63" s="127" t="str">
        <f t="shared" si="65"/>
        <v>-</v>
      </c>
      <c r="M63" s="127"/>
      <c r="N63" s="127"/>
      <c r="O63" s="127"/>
      <c r="P63" s="59" t="str">
        <f t="shared" si="66"/>
        <v>-</v>
      </c>
      <c r="Q63" s="127" t="str">
        <f t="shared" si="13"/>
        <v>-</v>
      </c>
      <c r="R63" s="127"/>
      <c r="S63" s="83" t="str">
        <f t="shared" si="70"/>
        <v>-</v>
      </c>
      <c r="T63" s="84"/>
      <c r="U63" s="127" t="str">
        <f t="shared" si="14"/>
        <v>-</v>
      </c>
      <c r="V63" s="127"/>
      <c r="W63" s="127" t="str">
        <f t="shared" si="15"/>
        <v>-</v>
      </c>
      <c r="X63" s="127"/>
      <c r="Y63" s="53" t="str">
        <f t="shared" si="72"/>
        <v>-</v>
      </c>
      <c r="Z63" s="73" t="str">
        <f t="shared" si="68"/>
        <v>-</v>
      </c>
      <c r="AA63" s="42"/>
      <c r="AB63" s="45" t="str">
        <f t="shared" si="16"/>
        <v/>
      </c>
      <c r="AC63" s="45" t="str">
        <f t="shared" si="17"/>
        <v/>
      </c>
      <c r="AD63" s="45">
        <f t="shared" si="18"/>
        <v>0</v>
      </c>
      <c r="AE63" s="45">
        <f t="shared" si="19"/>
        <v>0</v>
      </c>
      <c r="AF63" s="45">
        <f t="shared" si="20"/>
        <v>0</v>
      </c>
      <c r="AL63" s="34">
        <f t="shared" si="21"/>
        <v>1</v>
      </c>
      <c r="AM63" s="34">
        <f t="shared" si="22"/>
        <v>1</v>
      </c>
      <c r="AN63" s="2">
        <f t="shared" si="23"/>
        <v>0</v>
      </c>
      <c r="AO63" s="2">
        <f t="shared" si="24"/>
        <v>-1</v>
      </c>
      <c r="AP63" s="34"/>
      <c r="AQ63" s="2">
        <f t="shared" si="73"/>
        <v>0</v>
      </c>
      <c r="AR63" s="2">
        <f t="shared" si="74"/>
        <v>0</v>
      </c>
      <c r="AS63" s="2">
        <f t="shared" si="75"/>
        <v>0</v>
      </c>
      <c r="AT63" s="2">
        <f t="shared" si="76"/>
        <v>0</v>
      </c>
      <c r="AU63" s="2">
        <f t="shared" si="77"/>
        <v>0</v>
      </c>
      <c r="AV63" s="2">
        <f t="shared" si="25"/>
        <v>0</v>
      </c>
      <c r="AW63" s="2">
        <f t="shared" si="78"/>
        <v>0</v>
      </c>
      <c r="AX63" s="2">
        <f t="shared" si="79"/>
        <v>0</v>
      </c>
      <c r="AY63" s="2">
        <f t="shared" si="26"/>
        <v>0</v>
      </c>
      <c r="AZ63" s="2">
        <f t="shared" si="27"/>
        <v>0</v>
      </c>
      <c r="BM63" s="62">
        <f t="shared" si="28"/>
        <v>-1</v>
      </c>
      <c r="BN63" s="7">
        <f t="shared" si="29"/>
        <v>-1</v>
      </c>
      <c r="BO63" s="7">
        <f t="shared" si="30"/>
        <v>-1</v>
      </c>
      <c r="BP63" s="7">
        <f t="shared" si="31"/>
        <v>-2</v>
      </c>
      <c r="BQ63" s="7">
        <f t="shared" si="32"/>
        <v>-1</v>
      </c>
      <c r="BR63" s="7">
        <f t="shared" si="33"/>
        <v>-1</v>
      </c>
      <c r="BS63" s="7">
        <f t="shared" si="34"/>
        <v>-1</v>
      </c>
      <c r="BT63" s="7">
        <f t="shared" si="35"/>
        <v>-1</v>
      </c>
      <c r="BU63" s="7">
        <f t="shared" si="36"/>
        <v>-1</v>
      </c>
      <c r="BV63" s="65">
        <f t="shared" si="37"/>
        <v>0</v>
      </c>
      <c r="BW63" s="7"/>
      <c r="BX63" s="7"/>
      <c r="BY63" s="7"/>
      <c r="BZ63" s="7"/>
      <c r="CA63">
        <f t="shared" si="38"/>
        <v>-1</v>
      </c>
      <c r="CB63">
        <f t="shared" si="39"/>
        <v>-1</v>
      </c>
      <c r="CC63">
        <f t="shared" si="40"/>
        <v>-1</v>
      </c>
      <c r="CD63">
        <f t="shared" si="41"/>
        <v>-1</v>
      </c>
      <c r="CE63">
        <f t="shared" si="42"/>
        <v>0</v>
      </c>
      <c r="CF63">
        <f t="shared" si="43"/>
        <v>-1</v>
      </c>
      <c r="CG63">
        <f t="shared" si="44"/>
        <v>-1</v>
      </c>
      <c r="CH63">
        <f t="shared" si="45"/>
        <v>-1</v>
      </c>
      <c r="CI63">
        <f t="shared" si="46"/>
        <v>-1</v>
      </c>
      <c r="CJ63">
        <f t="shared" si="47"/>
        <v>0</v>
      </c>
      <c r="CK63">
        <f t="shared" si="80"/>
        <v>-1</v>
      </c>
      <c r="CL63">
        <f t="shared" si="81"/>
        <v>-1</v>
      </c>
      <c r="CM63">
        <f t="shared" si="48"/>
        <v>-1</v>
      </c>
      <c r="CN63">
        <f t="shared" si="49"/>
        <v>-1</v>
      </c>
      <c r="CO63">
        <f t="shared" si="50"/>
        <v>-1</v>
      </c>
      <c r="CP63">
        <f t="shared" si="51"/>
        <v>-1</v>
      </c>
      <c r="CQ63"/>
      <c r="CR63" t="str">
        <f t="shared" si="52"/>
        <v>-1x0x-1x-1</v>
      </c>
      <c r="CS63" t="str">
        <f t="shared" si="53"/>
        <v>0x-1x-1x-1</v>
      </c>
      <c r="CT63"/>
      <c r="CU63">
        <f t="shared" si="54"/>
        <v>0</v>
      </c>
      <c r="CV63">
        <f t="shared" si="55"/>
        <v>0</v>
      </c>
      <c r="CW63">
        <f t="shared" si="56"/>
        <v>0</v>
      </c>
      <c r="CX63">
        <f t="shared" si="57"/>
        <v>0</v>
      </c>
      <c r="CY63">
        <f t="shared" si="58"/>
        <v>-1</v>
      </c>
      <c r="CZ63">
        <f t="shared" si="59"/>
        <v>1</v>
      </c>
      <c r="DA63" s="2">
        <f t="shared" si="60"/>
        <v>0</v>
      </c>
      <c r="DB63" s="2">
        <f t="shared" si="61"/>
        <v>0</v>
      </c>
      <c r="DC63" s="2">
        <f t="shared" si="62"/>
        <v>0</v>
      </c>
      <c r="DD63" s="2">
        <f t="shared" si="63"/>
        <v>0</v>
      </c>
    </row>
    <row r="64" spans="1:108" ht="18.600000000000001" customHeight="1" thickBot="1">
      <c r="A64" s="2"/>
      <c r="B64" s="4" t="s">
        <v>41</v>
      </c>
      <c r="C64" s="91" t="str">
        <f t="shared" si="71"/>
        <v/>
      </c>
      <c r="D64" s="91"/>
      <c r="E64" s="91"/>
      <c r="F64" s="91"/>
      <c r="G64" s="9"/>
      <c r="H64" s="9"/>
      <c r="I64" s="49"/>
      <c r="J64" s="125" t="str">
        <f t="shared" si="64"/>
        <v>-</v>
      </c>
      <c r="K64" s="126"/>
      <c r="L64" s="127" t="str">
        <f t="shared" si="65"/>
        <v>-</v>
      </c>
      <c r="M64" s="127"/>
      <c r="N64" s="127"/>
      <c r="O64" s="127"/>
      <c r="P64" s="59" t="str">
        <f t="shared" si="66"/>
        <v>-</v>
      </c>
      <c r="Q64" s="127" t="str">
        <f t="shared" si="13"/>
        <v>-</v>
      </c>
      <c r="R64" s="127"/>
      <c r="S64" s="83" t="str">
        <f t="shared" si="70"/>
        <v>-</v>
      </c>
      <c r="T64" s="84"/>
      <c r="U64" s="127" t="str">
        <f t="shared" si="14"/>
        <v>-</v>
      </c>
      <c r="V64" s="127"/>
      <c r="W64" s="127" t="str">
        <f t="shared" si="15"/>
        <v>-</v>
      </c>
      <c r="X64" s="127"/>
      <c r="Y64" s="53" t="str">
        <f t="shared" si="72"/>
        <v>-</v>
      </c>
      <c r="Z64" s="73" t="str">
        <f t="shared" si="68"/>
        <v>-</v>
      </c>
      <c r="AA64" s="42"/>
      <c r="AB64" s="45" t="str">
        <f t="shared" si="16"/>
        <v/>
      </c>
      <c r="AC64" s="45" t="str">
        <f t="shared" si="17"/>
        <v/>
      </c>
      <c r="AD64" s="45">
        <f t="shared" si="18"/>
        <v>0</v>
      </c>
      <c r="AE64" s="45">
        <f t="shared" si="19"/>
        <v>0</v>
      </c>
      <c r="AF64" s="45">
        <f t="shared" si="20"/>
        <v>0</v>
      </c>
      <c r="AL64" s="34">
        <f t="shared" si="21"/>
        <v>1</v>
      </c>
      <c r="AM64" s="34">
        <f t="shared" si="22"/>
        <v>1</v>
      </c>
      <c r="AN64" s="2">
        <f t="shared" si="23"/>
        <v>0</v>
      </c>
      <c r="AO64" s="2">
        <f t="shared" si="24"/>
        <v>-1</v>
      </c>
      <c r="AP64" s="34"/>
      <c r="AQ64" s="2">
        <f t="shared" si="73"/>
        <v>0</v>
      </c>
      <c r="AR64" s="2">
        <f t="shared" si="74"/>
        <v>0</v>
      </c>
      <c r="AS64" s="2">
        <f t="shared" si="75"/>
        <v>0</v>
      </c>
      <c r="AT64" s="2">
        <f t="shared" si="76"/>
        <v>0</v>
      </c>
      <c r="AU64" s="2">
        <f t="shared" si="77"/>
        <v>0</v>
      </c>
      <c r="AV64" s="2">
        <f t="shared" si="25"/>
        <v>0</v>
      </c>
      <c r="AW64" s="2">
        <f t="shared" si="78"/>
        <v>0</v>
      </c>
      <c r="AX64" s="2">
        <f t="shared" si="79"/>
        <v>0</v>
      </c>
      <c r="AY64" s="2">
        <f t="shared" si="26"/>
        <v>0</v>
      </c>
      <c r="AZ64" s="2">
        <f t="shared" si="27"/>
        <v>0</v>
      </c>
      <c r="BM64" s="62">
        <f t="shared" si="28"/>
        <v>-1</v>
      </c>
      <c r="BN64" s="7">
        <f t="shared" si="29"/>
        <v>-1</v>
      </c>
      <c r="BO64" s="7">
        <f t="shared" si="30"/>
        <v>-1</v>
      </c>
      <c r="BP64" s="7">
        <f t="shared" si="31"/>
        <v>-2</v>
      </c>
      <c r="BQ64" s="7">
        <f t="shared" si="32"/>
        <v>-1</v>
      </c>
      <c r="BR64" s="7">
        <f t="shared" si="33"/>
        <v>-1</v>
      </c>
      <c r="BS64" s="7">
        <f t="shared" si="34"/>
        <v>-1</v>
      </c>
      <c r="BT64" s="7">
        <f t="shared" si="35"/>
        <v>-1</v>
      </c>
      <c r="BU64" s="7">
        <f t="shared" si="36"/>
        <v>-1</v>
      </c>
      <c r="BV64" s="65">
        <f t="shared" si="37"/>
        <v>0</v>
      </c>
      <c r="BW64" s="7"/>
      <c r="BX64" s="7"/>
      <c r="BY64" s="7"/>
      <c r="BZ64" s="7"/>
      <c r="CA64">
        <f t="shared" si="38"/>
        <v>-1</v>
      </c>
      <c r="CB64">
        <f t="shared" si="39"/>
        <v>-1</v>
      </c>
      <c r="CC64">
        <f t="shared" si="40"/>
        <v>-1</v>
      </c>
      <c r="CD64">
        <f t="shared" si="41"/>
        <v>-1</v>
      </c>
      <c r="CE64">
        <f t="shared" si="42"/>
        <v>0</v>
      </c>
      <c r="CF64">
        <f t="shared" si="43"/>
        <v>-1</v>
      </c>
      <c r="CG64">
        <f t="shared" si="44"/>
        <v>-1</v>
      </c>
      <c r="CH64">
        <f t="shared" si="45"/>
        <v>-1</v>
      </c>
      <c r="CI64">
        <f t="shared" si="46"/>
        <v>-1</v>
      </c>
      <c r="CJ64">
        <f t="shared" si="47"/>
        <v>0</v>
      </c>
      <c r="CK64">
        <f t="shared" si="80"/>
        <v>-1</v>
      </c>
      <c r="CL64">
        <f t="shared" si="81"/>
        <v>-1</v>
      </c>
      <c r="CM64">
        <f t="shared" si="48"/>
        <v>-1</v>
      </c>
      <c r="CN64">
        <f t="shared" si="49"/>
        <v>-1</v>
      </c>
      <c r="CO64">
        <f t="shared" si="50"/>
        <v>-1</v>
      </c>
      <c r="CP64">
        <f t="shared" si="51"/>
        <v>-1</v>
      </c>
      <c r="CQ64"/>
      <c r="CR64" t="str">
        <f t="shared" si="52"/>
        <v>-1x0x-1x-1</v>
      </c>
      <c r="CS64" t="str">
        <f t="shared" si="53"/>
        <v>0x-1x-1x-1</v>
      </c>
      <c r="CT64"/>
      <c r="CU64">
        <f t="shared" si="54"/>
        <v>0</v>
      </c>
      <c r="CV64">
        <f t="shared" si="55"/>
        <v>0</v>
      </c>
      <c r="CW64">
        <f t="shared" si="56"/>
        <v>0</v>
      </c>
      <c r="CX64">
        <f t="shared" si="57"/>
        <v>0</v>
      </c>
      <c r="CY64">
        <f t="shared" si="58"/>
        <v>-1</v>
      </c>
      <c r="CZ64">
        <f t="shared" si="59"/>
        <v>1</v>
      </c>
      <c r="DA64" s="2">
        <f t="shared" si="60"/>
        <v>0</v>
      </c>
      <c r="DB64" s="2">
        <f t="shared" si="61"/>
        <v>0</v>
      </c>
      <c r="DC64" s="2">
        <f t="shared" si="62"/>
        <v>0</v>
      </c>
      <c r="DD64" s="2">
        <f t="shared" si="63"/>
        <v>0</v>
      </c>
    </row>
    <row r="65" spans="1:108" ht="18.600000000000001" customHeight="1" thickBot="1">
      <c r="A65" s="2"/>
      <c r="B65" s="4" t="s">
        <v>42</v>
      </c>
      <c r="C65" s="91" t="str">
        <f t="shared" si="71"/>
        <v/>
      </c>
      <c r="D65" s="91"/>
      <c r="E65" s="91"/>
      <c r="F65" s="91"/>
      <c r="G65" s="9"/>
      <c r="H65" s="9"/>
      <c r="I65" s="49"/>
      <c r="J65" s="125" t="str">
        <f t="shared" si="64"/>
        <v>-</v>
      </c>
      <c r="K65" s="126"/>
      <c r="L65" s="127" t="str">
        <f t="shared" si="65"/>
        <v>-</v>
      </c>
      <c r="M65" s="127"/>
      <c r="N65" s="127"/>
      <c r="O65" s="127"/>
      <c r="P65" s="59" t="str">
        <f t="shared" si="66"/>
        <v>-</v>
      </c>
      <c r="Q65" s="127" t="str">
        <f t="shared" si="13"/>
        <v>-</v>
      </c>
      <c r="R65" s="127"/>
      <c r="S65" s="83" t="str">
        <f t="shared" si="70"/>
        <v>-</v>
      </c>
      <c r="T65" s="84"/>
      <c r="U65" s="127" t="str">
        <f t="shared" si="14"/>
        <v>-</v>
      </c>
      <c r="V65" s="127"/>
      <c r="W65" s="127" t="str">
        <f t="shared" si="15"/>
        <v>-</v>
      </c>
      <c r="X65" s="127"/>
      <c r="Y65" s="53" t="str">
        <f t="shared" si="72"/>
        <v>-</v>
      </c>
      <c r="Z65" s="73" t="str">
        <f t="shared" si="68"/>
        <v>-</v>
      </c>
      <c r="AA65" s="42"/>
      <c r="AB65" s="45" t="str">
        <f t="shared" si="16"/>
        <v/>
      </c>
      <c r="AC65" s="45" t="str">
        <f t="shared" si="17"/>
        <v/>
      </c>
      <c r="AD65" s="45">
        <f t="shared" si="18"/>
        <v>0</v>
      </c>
      <c r="AE65" s="45">
        <f t="shared" si="19"/>
        <v>0</v>
      </c>
      <c r="AF65" s="45">
        <f t="shared" si="20"/>
        <v>0</v>
      </c>
      <c r="AL65" s="34">
        <f t="shared" si="21"/>
        <v>1</v>
      </c>
      <c r="AM65" s="34">
        <f t="shared" si="22"/>
        <v>1</v>
      </c>
      <c r="AN65" s="2">
        <f t="shared" si="23"/>
        <v>0</v>
      </c>
      <c r="AO65" s="2">
        <f t="shared" si="24"/>
        <v>-1</v>
      </c>
      <c r="AP65" s="34"/>
      <c r="AQ65" s="2">
        <f t="shared" si="73"/>
        <v>0</v>
      </c>
      <c r="AR65" s="2">
        <f t="shared" si="74"/>
        <v>0</v>
      </c>
      <c r="AS65" s="2">
        <f t="shared" si="75"/>
        <v>0</v>
      </c>
      <c r="AT65" s="2">
        <f t="shared" si="76"/>
        <v>0</v>
      </c>
      <c r="AU65" s="2">
        <f t="shared" si="77"/>
        <v>0</v>
      </c>
      <c r="AV65" s="2">
        <f t="shared" si="25"/>
        <v>0</v>
      </c>
      <c r="AW65" s="2">
        <f t="shared" si="78"/>
        <v>0</v>
      </c>
      <c r="AX65" s="2">
        <f t="shared" si="79"/>
        <v>0</v>
      </c>
      <c r="AY65" s="2">
        <f t="shared" si="26"/>
        <v>0</v>
      </c>
      <c r="AZ65" s="2">
        <f t="shared" si="27"/>
        <v>0</v>
      </c>
      <c r="BM65" s="62">
        <f t="shared" si="28"/>
        <v>-1</v>
      </c>
      <c r="BN65" s="7">
        <f t="shared" si="29"/>
        <v>-1</v>
      </c>
      <c r="BO65" s="7">
        <f t="shared" si="30"/>
        <v>-1</v>
      </c>
      <c r="BP65" s="7">
        <f t="shared" si="31"/>
        <v>-2</v>
      </c>
      <c r="BQ65" s="7">
        <f t="shared" si="32"/>
        <v>-1</v>
      </c>
      <c r="BR65" s="7">
        <f t="shared" si="33"/>
        <v>-1</v>
      </c>
      <c r="BS65" s="7">
        <f t="shared" si="34"/>
        <v>-1</v>
      </c>
      <c r="BT65" s="7">
        <f t="shared" si="35"/>
        <v>-1</v>
      </c>
      <c r="BU65" s="7">
        <f t="shared" si="36"/>
        <v>-1</v>
      </c>
      <c r="BV65" s="65">
        <f t="shared" si="37"/>
        <v>0</v>
      </c>
      <c r="BW65" s="7"/>
      <c r="BX65" s="7"/>
      <c r="BY65" s="7"/>
      <c r="BZ65" s="7"/>
      <c r="CA65">
        <f t="shared" si="38"/>
        <v>-1</v>
      </c>
      <c r="CB65">
        <f t="shared" si="39"/>
        <v>-1</v>
      </c>
      <c r="CC65">
        <f t="shared" si="40"/>
        <v>-1</v>
      </c>
      <c r="CD65">
        <f t="shared" si="41"/>
        <v>-1</v>
      </c>
      <c r="CE65">
        <f t="shared" si="42"/>
        <v>0</v>
      </c>
      <c r="CF65">
        <f t="shared" si="43"/>
        <v>-1</v>
      </c>
      <c r="CG65">
        <f t="shared" si="44"/>
        <v>-1</v>
      </c>
      <c r="CH65">
        <f t="shared" si="45"/>
        <v>-1</v>
      </c>
      <c r="CI65">
        <f t="shared" si="46"/>
        <v>-1</v>
      </c>
      <c r="CJ65">
        <f t="shared" si="47"/>
        <v>0</v>
      </c>
      <c r="CK65">
        <f t="shared" si="80"/>
        <v>-1</v>
      </c>
      <c r="CL65">
        <f t="shared" si="81"/>
        <v>-1</v>
      </c>
      <c r="CM65">
        <f t="shared" si="48"/>
        <v>-1</v>
      </c>
      <c r="CN65">
        <f t="shared" si="49"/>
        <v>-1</v>
      </c>
      <c r="CO65">
        <f t="shared" si="50"/>
        <v>-1</v>
      </c>
      <c r="CP65">
        <f t="shared" si="51"/>
        <v>-1</v>
      </c>
      <c r="CQ65"/>
      <c r="CR65" t="str">
        <f t="shared" si="52"/>
        <v>-1x0x-1x-1</v>
      </c>
      <c r="CS65" t="str">
        <f t="shared" si="53"/>
        <v>0x-1x-1x-1</v>
      </c>
      <c r="CT65"/>
      <c r="CU65">
        <f t="shared" si="54"/>
        <v>0</v>
      </c>
      <c r="CV65">
        <f t="shared" si="55"/>
        <v>0</v>
      </c>
      <c r="CW65">
        <f t="shared" si="56"/>
        <v>0</v>
      </c>
      <c r="CX65">
        <f t="shared" si="57"/>
        <v>0</v>
      </c>
      <c r="CY65">
        <f t="shared" si="58"/>
        <v>-1</v>
      </c>
      <c r="CZ65">
        <f t="shared" si="59"/>
        <v>1</v>
      </c>
      <c r="DA65" s="2">
        <f t="shared" si="60"/>
        <v>0</v>
      </c>
      <c r="DB65" s="2">
        <f t="shared" si="61"/>
        <v>0</v>
      </c>
      <c r="DC65" s="2">
        <f t="shared" si="62"/>
        <v>0</v>
      </c>
      <c r="DD65" s="2">
        <f t="shared" si="63"/>
        <v>0</v>
      </c>
    </row>
    <row r="66" spans="1:108" ht="18.600000000000001" customHeight="1" thickBot="1">
      <c r="A66" s="2"/>
      <c r="B66" s="4" t="s">
        <v>43</v>
      </c>
      <c r="C66" s="91" t="str">
        <f t="shared" si="71"/>
        <v/>
      </c>
      <c r="D66" s="91"/>
      <c r="E66" s="91"/>
      <c r="F66" s="91"/>
      <c r="G66" s="9"/>
      <c r="H66" s="9"/>
      <c r="I66" s="49"/>
      <c r="J66" s="125" t="str">
        <f t="shared" si="64"/>
        <v>-</v>
      </c>
      <c r="K66" s="126"/>
      <c r="L66" s="127" t="str">
        <f t="shared" si="65"/>
        <v>-</v>
      </c>
      <c r="M66" s="127"/>
      <c r="N66" s="127"/>
      <c r="O66" s="127"/>
      <c r="P66" s="59" t="str">
        <f t="shared" si="66"/>
        <v>-</v>
      </c>
      <c r="Q66" s="127" t="str">
        <f t="shared" si="13"/>
        <v>-</v>
      </c>
      <c r="R66" s="127"/>
      <c r="S66" s="83" t="str">
        <f t="shared" si="70"/>
        <v>-</v>
      </c>
      <c r="T66" s="84"/>
      <c r="U66" s="127" t="str">
        <f t="shared" si="14"/>
        <v>-</v>
      </c>
      <c r="V66" s="127"/>
      <c r="W66" s="127" t="str">
        <f t="shared" si="15"/>
        <v>-</v>
      </c>
      <c r="X66" s="127"/>
      <c r="Y66" s="53" t="str">
        <f t="shared" si="72"/>
        <v>-</v>
      </c>
      <c r="Z66" s="73" t="str">
        <f t="shared" si="68"/>
        <v>-</v>
      </c>
      <c r="AA66" s="42"/>
      <c r="AB66" s="45" t="str">
        <f t="shared" si="16"/>
        <v/>
      </c>
      <c r="AC66" s="45" t="str">
        <f t="shared" si="17"/>
        <v/>
      </c>
      <c r="AD66" s="45">
        <f t="shared" si="18"/>
        <v>0</v>
      </c>
      <c r="AE66" s="45">
        <f t="shared" si="19"/>
        <v>0</v>
      </c>
      <c r="AF66" s="45">
        <f t="shared" si="20"/>
        <v>0</v>
      </c>
      <c r="AL66" s="34">
        <f t="shared" si="21"/>
        <v>1</v>
      </c>
      <c r="AM66" s="34">
        <f t="shared" si="22"/>
        <v>1</v>
      </c>
      <c r="AN66" s="2">
        <f t="shared" si="23"/>
        <v>0</v>
      </c>
      <c r="AO66" s="2">
        <f t="shared" si="24"/>
        <v>-1</v>
      </c>
      <c r="AP66" s="34"/>
      <c r="AQ66" s="2">
        <f t="shared" si="73"/>
        <v>0</v>
      </c>
      <c r="AR66" s="2">
        <f t="shared" si="74"/>
        <v>0</v>
      </c>
      <c r="AS66" s="2">
        <f t="shared" si="75"/>
        <v>0</v>
      </c>
      <c r="AT66" s="2">
        <f t="shared" si="76"/>
        <v>0</v>
      </c>
      <c r="AU66" s="2">
        <f t="shared" si="77"/>
        <v>0</v>
      </c>
      <c r="AV66" s="2">
        <f t="shared" si="25"/>
        <v>0</v>
      </c>
      <c r="AW66" s="2">
        <f t="shared" si="78"/>
        <v>0</v>
      </c>
      <c r="AX66" s="2">
        <f t="shared" si="79"/>
        <v>0</v>
      </c>
      <c r="AY66" s="2">
        <f t="shared" si="26"/>
        <v>0</v>
      </c>
      <c r="AZ66" s="2">
        <f t="shared" si="27"/>
        <v>0</v>
      </c>
      <c r="BM66" s="62">
        <f t="shared" si="28"/>
        <v>-1</v>
      </c>
      <c r="BN66" s="7">
        <f t="shared" si="29"/>
        <v>-1</v>
      </c>
      <c r="BO66" s="7">
        <f t="shared" si="30"/>
        <v>-1</v>
      </c>
      <c r="BP66" s="7">
        <f t="shared" si="31"/>
        <v>-2</v>
      </c>
      <c r="BQ66" s="7">
        <f t="shared" si="32"/>
        <v>-1</v>
      </c>
      <c r="BR66" s="7">
        <f t="shared" si="33"/>
        <v>-1</v>
      </c>
      <c r="BS66" s="7">
        <f t="shared" si="34"/>
        <v>-1</v>
      </c>
      <c r="BT66" s="7">
        <f t="shared" si="35"/>
        <v>-1</v>
      </c>
      <c r="BU66" s="7">
        <f t="shared" si="36"/>
        <v>-1</v>
      </c>
      <c r="BV66" s="65">
        <f t="shared" si="37"/>
        <v>0</v>
      </c>
      <c r="BW66" s="7"/>
      <c r="BX66" s="7"/>
      <c r="BY66" s="7"/>
      <c r="BZ66" s="7"/>
      <c r="CA66">
        <f t="shared" si="38"/>
        <v>-1</v>
      </c>
      <c r="CB66">
        <f t="shared" si="39"/>
        <v>-1</v>
      </c>
      <c r="CC66">
        <f t="shared" si="40"/>
        <v>-1</v>
      </c>
      <c r="CD66">
        <f t="shared" si="41"/>
        <v>-1</v>
      </c>
      <c r="CE66">
        <f t="shared" si="42"/>
        <v>0</v>
      </c>
      <c r="CF66">
        <f t="shared" si="43"/>
        <v>-1</v>
      </c>
      <c r="CG66">
        <f t="shared" si="44"/>
        <v>-1</v>
      </c>
      <c r="CH66">
        <f t="shared" si="45"/>
        <v>-1</v>
      </c>
      <c r="CI66">
        <f t="shared" si="46"/>
        <v>-1</v>
      </c>
      <c r="CJ66">
        <f t="shared" si="47"/>
        <v>0</v>
      </c>
      <c r="CK66">
        <f t="shared" si="80"/>
        <v>-1</v>
      </c>
      <c r="CL66">
        <f t="shared" si="81"/>
        <v>-1</v>
      </c>
      <c r="CM66">
        <f t="shared" si="48"/>
        <v>-1</v>
      </c>
      <c r="CN66">
        <f t="shared" si="49"/>
        <v>-1</v>
      </c>
      <c r="CO66">
        <f t="shared" si="50"/>
        <v>-1</v>
      </c>
      <c r="CP66">
        <f t="shared" si="51"/>
        <v>-1</v>
      </c>
      <c r="CQ66"/>
      <c r="CR66" t="str">
        <f t="shared" si="52"/>
        <v>-1x0x-1x-1</v>
      </c>
      <c r="CS66" t="str">
        <f t="shared" si="53"/>
        <v>0x-1x-1x-1</v>
      </c>
      <c r="CT66"/>
      <c r="CU66">
        <f t="shared" si="54"/>
        <v>0</v>
      </c>
      <c r="CV66">
        <f t="shared" si="55"/>
        <v>0</v>
      </c>
      <c r="CW66">
        <f t="shared" si="56"/>
        <v>0</v>
      </c>
      <c r="CX66">
        <f t="shared" si="57"/>
        <v>0</v>
      </c>
      <c r="CY66">
        <f t="shared" si="58"/>
        <v>-1</v>
      </c>
      <c r="CZ66">
        <f t="shared" si="59"/>
        <v>1</v>
      </c>
      <c r="DA66" s="2">
        <f t="shared" si="60"/>
        <v>0</v>
      </c>
      <c r="DB66" s="2">
        <f t="shared" si="61"/>
        <v>0</v>
      </c>
      <c r="DC66" s="2">
        <f t="shared" si="62"/>
        <v>0</v>
      </c>
      <c r="DD66" s="2">
        <f t="shared" si="63"/>
        <v>0</v>
      </c>
    </row>
    <row r="67" spans="1:108" ht="18.600000000000001" customHeight="1" thickBot="1">
      <c r="A67" s="2"/>
      <c r="B67" s="4" t="s">
        <v>44</v>
      </c>
      <c r="C67" s="91" t="str">
        <f t="shared" si="71"/>
        <v/>
      </c>
      <c r="D67" s="91"/>
      <c r="E67" s="91"/>
      <c r="F67" s="91"/>
      <c r="G67" s="9"/>
      <c r="H67" s="9"/>
      <c r="I67" s="49"/>
      <c r="J67" s="125" t="str">
        <f t="shared" si="64"/>
        <v>-</v>
      </c>
      <c r="K67" s="126"/>
      <c r="L67" s="127" t="str">
        <f t="shared" si="65"/>
        <v>-</v>
      </c>
      <c r="M67" s="127"/>
      <c r="N67" s="127"/>
      <c r="O67" s="127"/>
      <c r="P67" s="59" t="str">
        <f t="shared" si="66"/>
        <v>-</v>
      </c>
      <c r="Q67" s="127" t="str">
        <f t="shared" si="13"/>
        <v>-</v>
      </c>
      <c r="R67" s="127"/>
      <c r="S67" s="83" t="str">
        <f t="shared" si="70"/>
        <v>-</v>
      </c>
      <c r="T67" s="84"/>
      <c r="U67" s="127" t="str">
        <f t="shared" si="14"/>
        <v>-</v>
      </c>
      <c r="V67" s="127"/>
      <c r="W67" s="127" t="str">
        <f t="shared" si="15"/>
        <v>-</v>
      </c>
      <c r="X67" s="127"/>
      <c r="Y67" s="53" t="str">
        <f t="shared" si="72"/>
        <v>-</v>
      </c>
      <c r="Z67" s="73" t="str">
        <f t="shared" si="68"/>
        <v>-</v>
      </c>
      <c r="AA67" s="42"/>
      <c r="AB67" s="45" t="str">
        <f t="shared" si="16"/>
        <v/>
      </c>
      <c r="AC67" s="45" t="str">
        <f t="shared" si="17"/>
        <v/>
      </c>
      <c r="AD67" s="45">
        <f t="shared" si="18"/>
        <v>0</v>
      </c>
      <c r="AE67" s="45">
        <f t="shared" si="19"/>
        <v>0</v>
      </c>
      <c r="AF67" s="45">
        <f t="shared" si="20"/>
        <v>0</v>
      </c>
      <c r="AL67" s="34">
        <f t="shared" si="21"/>
        <v>1</v>
      </c>
      <c r="AM67" s="34">
        <f t="shared" si="22"/>
        <v>1</v>
      </c>
      <c r="AN67" s="2">
        <f t="shared" si="23"/>
        <v>0</v>
      </c>
      <c r="AO67" s="2">
        <f t="shared" si="24"/>
        <v>-1</v>
      </c>
      <c r="AP67" s="34"/>
      <c r="AQ67" s="2">
        <f t="shared" si="73"/>
        <v>0</v>
      </c>
      <c r="AR67" s="2">
        <f t="shared" si="74"/>
        <v>0</v>
      </c>
      <c r="AS67" s="2">
        <f t="shared" si="75"/>
        <v>0</v>
      </c>
      <c r="AT67" s="2">
        <f t="shared" si="76"/>
        <v>0</v>
      </c>
      <c r="AU67" s="2">
        <f t="shared" si="77"/>
        <v>0</v>
      </c>
      <c r="AV67" s="2">
        <f t="shared" si="25"/>
        <v>0</v>
      </c>
      <c r="AW67" s="2">
        <f t="shared" si="78"/>
        <v>0</v>
      </c>
      <c r="AX67" s="2">
        <f t="shared" si="79"/>
        <v>0</v>
      </c>
      <c r="AY67" s="2">
        <f t="shared" si="26"/>
        <v>0</v>
      </c>
      <c r="AZ67" s="2">
        <f t="shared" si="27"/>
        <v>0</v>
      </c>
      <c r="BM67" s="62">
        <f t="shared" si="28"/>
        <v>-1</v>
      </c>
      <c r="BN67" s="7">
        <f t="shared" si="29"/>
        <v>-1</v>
      </c>
      <c r="BO67" s="7">
        <f t="shared" si="30"/>
        <v>-1</v>
      </c>
      <c r="BP67" s="7">
        <f t="shared" si="31"/>
        <v>-2</v>
      </c>
      <c r="BQ67" s="7">
        <f t="shared" si="32"/>
        <v>-1</v>
      </c>
      <c r="BR67" s="7">
        <f t="shared" si="33"/>
        <v>-1</v>
      </c>
      <c r="BS67" s="7">
        <f t="shared" si="34"/>
        <v>-1</v>
      </c>
      <c r="BT67" s="7">
        <f t="shared" si="35"/>
        <v>-1</v>
      </c>
      <c r="BU67" s="7">
        <f t="shared" si="36"/>
        <v>-1</v>
      </c>
      <c r="BV67" s="65">
        <f t="shared" si="37"/>
        <v>0</v>
      </c>
      <c r="BW67" s="7"/>
      <c r="BX67" s="7"/>
      <c r="BY67" s="7"/>
      <c r="BZ67" s="7"/>
      <c r="CA67">
        <f t="shared" si="38"/>
        <v>-1</v>
      </c>
      <c r="CB67">
        <f t="shared" si="39"/>
        <v>-1</v>
      </c>
      <c r="CC67">
        <f t="shared" si="40"/>
        <v>-1</v>
      </c>
      <c r="CD67">
        <f t="shared" si="41"/>
        <v>-1</v>
      </c>
      <c r="CE67">
        <f t="shared" si="42"/>
        <v>0</v>
      </c>
      <c r="CF67">
        <f t="shared" si="43"/>
        <v>-1</v>
      </c>
      <c r="CG67">
        <f t="shared" si="44"/>
        <v>-1</v>
      </c>
      <c r="CH67">
        <f t="shared" si="45"/>
        <v>-1</v>
      </c>
      <c r="CI67">
        <f t="shared" si="46"/>
        <v>-1</v>
      </c>
      <c r="CJ67">
        <f t="shared" si="47"/>
        <v>0</v>
      </c>
      <c r="CK67">
        <f t="shared" si="80"/>
        <v>-1</v>
      </c>
      <c r="CL67">
        <f t="shared" si="81"/>
        <v>-1</v>
      </c>
      <c r="CM67">
        <f t="shared" si="48"/>
        <v>-1</v>
      </c>
      <c r="CN67">
        <f t="shared" si="49"/>
        <v>-1</v>
      </c>
      <c r="CO67">
        <f t="shared" si="50"/>
        <v>-1</v>
      </c>
      <c r="CP67">
        <f t="shared" si="51"/>
        <v>-1</v>
      </c>
      <c r="CQ67"/>
      <c r="CR67" t="str">
        <f t="shared" si="52"/>
        <v>-1x0x-1x-1</v>
      </c>
      <c r="CS67" t="str">
        <f t="shared" si="53"/>
        <v>0x-1x-1x-1</v>
      </c>
      <c r="CT67"/>
      <c r="CU67">
        <f t="shared" si="54"/>
        <v>0</v>
      </c>
      <c r="CV67">
        <f t="shared" si="55"/>
        <v>0</v>
      </c>
      <c r="CW67">
        <f t="shared" si="56"/>
        <v>0</v>
      </c>
      <c r="CX67">
        <f t="shared" si="57"/>
        <v>0</v>
      </c>
      <c r="CY67">
        <f t="shared" si="58"/>
        <v>-1</v>
      </c>
      <c r="CZ67">
        <f t="shared" si="59"/>
        <v>1</v>
      </c>
      <c r="DA67" s="2">
        <f t="shared" si="60"/>
        <v>0</v>
      </c>
      <c r="DB67" s="2">
        <f t="shared" si="61"/>
        <v>0</v>
      </c>
      <c r="DC67" s="2">
        <f t="shared" si="62"/>
        <v>0</v>
      </c>
      <c r="DD67" s="2">
        <f t="shared" si="63"/>
        <v>0</v>
      </c>
    </row>
    <row r="68" spans="1:108" ht="18.600000000000001" customHeight="1" thickBot="1">
      <c r="A68" s="2"/>
      <c r="B68" s="4" t="s">
        <v>45</v>
      </c>
      <c r="C68" s="91" t="str">
        <f t="shared" si="71"/>
        <v/>
      </c>
      <c r="D68" s="91"/>
      <c r="E68" s="91"/>
      <c r="F68" s="91"/>
      <c r="G68" s="9"/>
      <c r="H68" s="9"/>
      <c r="I68" s="49"/>
      <c r="J68" s="125" t="str">
        <f t="shared" si="64"/>
        <v>-</v>
      </c>
      <c r="K68" s="126"/>
      <c r="L68" s="127" t="str">
        <f t="shared" si="65"/>
        <v>-</v>
      </c>
      <c r="M68" s="127"/>
      <c r="N68" s="127"/>
      <c r="O68" s="127"/>
      <c r="P68" s="59" t="str">
        <f t="shared" si="66"/>
        <v>-</v>
      </c>
      <c r="Q68" s="127" t="str">
        <f t="shared" si="13"/>
        <v>-</v>
      </c>
      <c r="R68" s="127"/>
      <c r="S68" s="83" t="str">
        <f t="shared" si="70"/>
        <v>-</v>
      </c>
      <c r="T68" s="84"/>
      <c r="U68" s="127" t="str">
        <f t="shared" si="14"/>
        <v>-</v>
      </c>
      <c r="V68" s="127"/>
      <c r="W68" s="127" t="str">
        <f t="shared" si="15"/>
        <v>-</v>
      </c>
      <c r="X68" s="127"/>
      <c r="Y68" s="53" t="str">
        <f t="shared" si="72"/>
        <v>-</v>
      </c>
      <c r="Z68" s="73" t="str">
        <f t="shared" si="68"/>
        <v>-</v>
      </c>
      <c r="AA68" s="42"/>
      <c r="AB68" s="45" t="str">
        <f t="shared" si="16"/>
        <v/>
      </c>
      <c r="AC68" s="45" t="str">
        <f t="shared" si="17"/>
        <v/>
      </c>
      <c r="AD68" s="45">
        <f t="shared" si="18"/>
        <v>0</v>
      </c>
      <c r="AE68" s="45">
        <f t="shared" si="19"/>
        <v>0</v>
      </c>
      <c r="AF68" s="45">
        <f t="shared" si="20"/>
        <v>0</v>
      </c>
      <c r="AL68" s="34">
        <f t="shared" si="21"/>
        <v>1</v>
      </c>
      <c r="AM68" s="34">
        <f t="shared" si="22"/>
        <v>1</v>
      </c>
      <c r="AN68" s="2">
        <f t="shared" si="23"/>
        <v>0</v>
      </c>
      <c r="AO68" s="2">
        <f t="shared" si="24"/>
        <v>-1</v>
      </c>
      <c r="AP68" s="34"/>
      <c r="AQ68" s="2">
        <f t="shared" si="73"/>
        <v>0</v>
      </c>
      <c r="AR68" s="2">
        <f t="shared" si="74"/>
        <v>0</v>
      </c>
      <c r="AS68" s="2">
        <f t="shared" si="75"/>
        <v>0</v>
      </c>
      <c r="AT68" s="2">
        <f t="shared" si="76"/>
        <v>0</v>
      </c>
      <c r="AU68" s="2">
        <f t="shared" si="77"/>
        <v>0</v>
      </c>
      <c r="AV68" s="2">
        <f t="shared" si="25"/>
        <v>0</v>
      </c>
      <c r="AW68" s="2">
        <f t="shared" si="78"/>
        <v>0</v>
      </c>
      <c r="AX68" s="2">
        <f t="shared" si="79"/>
        <v>0</v>
      </c>
      <c r="AY68" s="2">
        <f t="shared" si="26"/>
        <v>0</v>
      </c>
      <c r="AZ68" s="2">
        <f t="shared" si="27"/>
        <v>0</v>
      </c>
      <c r="BM68" s="62">
        <f t="shared" si="28"/>
        <v>-1</v>
      </c>
      <c r="BN68" s="7">
        <f t="shared" si="29"/>
        <v>-1</v>
      </c>
      <c r="BO68" s="7">
        <f t="shared" si="30"/>
        <v>-1</v>
      </c>
      <c r="BP68" s="7">
        <f t="shared" si="31"/>
        <v>-2</v>
      </c>
      <c r="BQ68" s="7">
        <f t="shared" si="32"/>
        <v>-1</v>
      </c>
      <c r="BR68" s="7">
        <f t="shared" si="33"/>
        <v>-1</v>
      </c>
      <c r="BS68" s="7">
        <f t="shared" si="34"/>
        <v>-1</v>
      </c>
      <c r="BT68" s="7">
        <f t="shared" si="35"/>
        <v>-1</v>
      </c>
      <c r="BU68" s="7">
        <f t="shared" si="36"/>
        <v>-1</v>
      </c>
      <c r="BV68" s="65">
        <f t="shared" si="37"/>
        <v>0</v>
      </c>
      <c r="BW68" s="7"/>
      <c r="BX68" s="7"/>
      <c r="BY68" s="7"/>
      <c r="BZ68" s="7"/>
      <c r="CA68">
        <f t="shared" si="38"/>
        <v>-1</v>
      </c>
      <c r="CB68">
        <f t="shared" si="39"/>
        <v>-1</v>
      </c>
      <c r="CC68">
        <f t="shared" si="40"/>
        <v>-1</v>
      </c>
      <c r="CD68">
        <f t="shared" si="41"/>
        <v>-1</v>
      </c>
      <c r="CE68">
        <f t="shared" si="42"/>
        <v>0</v>
      </c>
      <c r="CF68">
        <f t="shared" si="43"/>
        <v>-1</v>
      </c>
      <c r="CG68">
        <f t="shared" si="44"/>
        <v>-1</v>
      </c>
      <c r="CH68">
        <f t="shared" si="45"/>
        <v>-1</v>
      </c>
      <c r="CI68">
        <f t="shared" si="46"/>
        <v>-1</v>
      </c>
      <c r="CJ68">
        <f t="shared" si="47"/>
        <v>0</v>
      </c>
      <c r="CK68">
        <f t="shared" si="80"/>
        <v>-1</v>
      </c>
      <c r="CL68">
        <f t="shared" si="81"/>
        <v>-1</v>
      </c>
      <c r="CM68">
        <f t="shared" si="48"/>
        <v>-1</v>
      </c>
      <c r="CN68">
        <f t="shared" si="49"/>
        <v>-1</v>
      </c>
      <c r="CO68">
        <f t="shared" si="50"/>
        <v>-1</v>
      </c>
      <c r="CP68">
        <f t="shared" si="51"/>
        <v>-1</v>
      </c>
      <c r="CQ68"/>
      <c r="CR68" t="str">
        <f t="shared" si="52"/>
        <v>-1x0x-1x-1</v>
      </c>
      <c r="CS68" t="str">
        <f t="shared" si="53"/>
        <v>0x-1x-1x-1</v>
      </c>
      <c r="CT68"/>
      <c r="CU68">
        <f t="shared" si="54"/>
        <v>0</v>
      </c>
      <c r="CV68">
        <f t="shared" si="55"/>
        <v>0</v>
      </c>
      <c r="CW68">
        <f t="shared" si="56"/>
        <v>0</v>
      </c>
      <c r="CX68">
        <f t="shared" si="57"/>
        <v>0</v>
      </c>
      <c r="CY68">
        <f t="shared" si="58"/>
        <v>-1</v>
      </c>
      <c r="CZ68">
        <f t="shared" si="59"/>
        <v>1</v>
      </c>
      <c r="DA68" s="2">
        <f t="shared" si="60"/>
        <v>0</v>
      </c>
      <c r="DB68" s="2">
        <f t="shared" si="61"/>
        <v>0</v>
      </c>
      <c r="DC68" s="2">
        <f t="shared" si="62"/>
        <v>0</v>
      </c>
      <c r="DD68" s="2">
        <f t="shared" si="63"/>
        <v>0</v>
      </c>
    </row>
    <row r="69" spans="1:108" ht="18.600000000000001" customHeight="1" thickBot="1">
      <c r="A69" s="2"/>
      <c r="B69" s="4" t="s">
        <v>46</v>
      </c>
      <c r="C69" s="91" t="str">
        <f t="shared" si="71"/>
        <v/>
      </c>
      <c r="D69" s="91"/>
      <c r="E69" s="91"/>
      <c r="F69" s="91"/>
      <c r="G69" s="9"/>
      <c r="H69" s="9"/>
      <c r="I69" s="49"/>
      <c r="J69" s="125" t="str">
        <f t="shared" si="64"/>
        <v>-</v>
      </c>
      <c r="K69" s="126"/>
      <c r="L69" s="127" t="str">
        <f t="shared" si="65"/>
        <v>-</v>
      </c>
      <c r="M69" s="127"/>
      <c r="N69" s="127"/>
      <c r="O69" s="127"/>
      <c r="P69" s="59" t="str">
        <f t="shared" si="66"/>
        <v>-</v>
      </c>
      <c r="Q69" s="127" t="str">
        <f t="shared" si="13"/>
        <v>-</v>
      </c>
      <c r="R69" s="127"/>
      <c r="S69" s="83" t="str">
        <f t="shared" si="70"/>
        <v>-</v>
      </c>
      <c r="T69" s="84"/>
      <c r="U69" s="127" t="str">
        <f t="shared" si="14"/>
        <v>-</v>
      </c>
      <c r="V69" s="127"/>
      <c r="W69" s="127" t="str">
        <f t="shared" si="15"/>
        <v>-</v>
      </c>
      <c r="X69" s="127"/>
      <c r="Y69" s="53" t="str">
        <f t="shared" si="72"/>
        <v>-</v>
      </c>
      <c r="Z69" s="73" t="str">
        <f t="shared" si="68"/>
        <v>-</v>
      </c>
      <c r="AA69" s="42"/>
      <c r="AB69" s="45" t="str">
        <f t="shared" si="16"/>
        <v/>
      </c>
      <c r="AC69" s="45" t="str">
        <f t="shared" si="17"/>
        <v/>
      </c>
      <c r="AD69" s="45">
        <f t="shared" si="18"/>
        <v>0</v>
      </c>
      <c r="AE69" s="45">
        <f t="shared" si="19"/>
        <v>0</v>
      </c>
      <c r="AF69" s="45">
        <f t="shared" si="20"/>
        <v>0</v>
      </c>
      <c r="AL69" s="34">
        <f t="shared" si="21"/>
        <v>1</v>
      </c>
      <c r="AM69" s="34">
        <f t="shared" si="22"/>
        <v>1</v>
      </c>
      <c r="AN69" s="2">
        <f t="shared" si="23"/>
        <v>0</v>
      </c>
      <c r="AO69" s="2">
        <f t="shared" si="24"/>
        <v>-1</v>
      </c>
      <c r="AP69" s="34"/>
      <c r="AQ69" s="2">
        <f t="shared" si="73"/>
        <v>0</v>
      </c>
      <c r="AR69" s="2">
        <f t="shared" si="74"/>
        <v>0</v>
      </c>
      <c r="AS69" s="2">
        <f t="shared" si="75"/>
        <v>0</v>
      </c>
      <c r="AT69" s="2">
        <f t="shared" si="76"/>
        <v>0</v>
      </c>
      <c r="AU69" s="2">
        <f t="shared" si="77"/>
        <v>0</v>
      </c>
      <c r="AV69" s="2">
        <f t="shared" si="25"/>
        <v>0</v>
      </c>
      <c r="AW69" s="2">
        <f t="shared" si="78"/>
        <v>0</v>
      </c>
      <c r="AX69" s="2">
        <f t="shared" si="79"/>
        <v>0</v>
      </c>
      <c r="AY69" s="2">
        <f t="shared" si="26"/>
        <v>0</v>
      </c>
      <c r="AZ69" s="2">
        <f t="shared" si="27"/>
        <v>0</v>
      </c>
      <c r="BM69" s="62">
        <f t="shared" si="28"/>
        <v>-1</v>
      </c>
      <c r="BN69" s="7">
        <f t="shared" si="29"/>
        <v>-1</v>
      </c>
      <c r="BO69" s="7">
        <f t="shared" si="30"/>
        <v>-1</v>
      </c>
      <c r="BP69" s="7">
        <f t="shared" si="31"/>
        <v>-2</v>
      </c>
      <c r="BQ69" s="7">
        <f t="shared" si="32"/>
        <v>-1</v>
      </c>
      <c r="BR69" s="7">
        <f t="shared" si="33"/>
        <v>-1</v>
      </c>
      <c r="BS69" s="7">
        <f t="shared" si="34"/>
        <v>-1</v>
      </c>
      <c r="BT69" s="7">
        <f t="shared" si="35"/>
        <v>-1</v>
      </c>
      <c r="BU69" s="7">
        <f t="shared" si="36"/>
        <v>-1</v>
      </c>
      <c r="BV69" s="65">
        <f t="shared" si="37"/>
        <v>0</v>
      </c>
      <c r="BW69" s="7"/>
      <c r="BX69" s="7"/>
      <c r="BY69" s="7"/>
      <c r="BZ69" s="7"/>
      <c r="CA69">
        <f t="shared" si="38"/>
        <v>-1</v>
      </c>
      <c r="CB69">
        <f t="shared" si="39"/>
        <v>-1</v>
      </c>
      <c r="CC69">
        <f t="shared" si="40"/>
        <v>-1</v>
      </c>
      <c r="CD69">
        <f t="shared" si="41"/>
        <v>-1</v>
      </c>
      <c r="CE69">
        <f t="shared" si="42"/>
        <v>0</v>
      </c>
      <c r="CF69">
        <f t="shared" si="43"/>
        <v>-1</v>
      </c>
      <c r="CG69">
        <f t="shared" si="44"/>
        <v>-1</v>
      </c>
      <c r="CH69">
        <f t="shared" si="45"/>
        <v>-1</v>
      </c>
      <c r="CI69">
        <f t="shared" si="46"/>
        <v>-1</v>
      </c>
      <c r="CJ69">
        <f t="shared" si="47"/>
        <v>0</v>
      </c>
      <c r="CK69">
        <f t="shared" si="80"/>
        <v>-1</v>
      </c>
      <c r="CL69">
        <f t="shared" si="81"/>
        <v>-1</v>
      </c>
      <c r="CM69">
        <f t="shared" si="48"/>
        <v>-1</v>
      </c>
      <c r="CN69">
        <f t="shared" si="49"/>
        <v>-1</v>
      </c>
      <c r="CO69">
        <f t="shared" si="50"/>
        <v>-1</v>
      </c>
      <c r="CP69">
        <f t="shared" si="51"/>
        <v>-1</v>
      </c>
      <c r="CQ69"/>
      <c r="CR69" t="str">
        <f t="shared" si="52"/>
        <v>-1x0x-1x-1</v>
      </c>
      <c r="CS69" t="str">
        <f t="shared" si="53"/>
        <v>0x-1x-1x-1</v>
      </c>
      <c r="CT69"/>
      <c r="CU69">
        <f t="shared" si="54"/>
        <v>0</v>
      </c>
      <c r="CV69">
        <f t="shared" si="55"/>
        <v>0</v>
      </c>
      <c r="CW69">
        <f t="shared" si="56"/>
        <v>0</v>
      </c>
      <c r="CX69">
        <f t="shared" si="57"/>
        <v>0</v>
      </c>
      <c r="CY69">
        <f t="shared" si="58"/>
        <v>-1</v>
      </c>
      <c r="CZ69">
        <f t="shared" si="59"/>
        <v>1</v>
      </c>
      <c r="DA69" s="2">
        <f t="shared" si="60"/>
        <v>0</v>
      </c>
      <c r="DB69" s="2">
        <f t="shared" si="61"/>
        <v>0</v>
      </c>
      <c r="DC69" s="2">
        <f t="shared" si="62"/>
        <v>0</v>
      </c>
      <c r="DD69" s="2">
        <f t="shared" si="63"/>
        <v>0</v>
      </c>
    </row>
    <row r="70" spans="1:108" ht="18.600000000000001" customHeight="1" thickBot="1">
      <c r="A70" s="2"/>
      <c r="B70" s="4" t="s">
        <v>47</v>
      </c>
      <c r="C70" s="91" t="str">
        <f t="shared" si="71"/>
        <v/>
      </c>
      <c r="D70" s="91"/>
      <c r="E70" s="91"/>
      <c r="F70" s="91"/>
      <c r="G70" s="9"/>
      <c r="H70" s="9"/>
      <c r="I70" s="49"/>
      <c r="J70" s="125" t="str">
        <f t="shared" si="64"/>
        <v>-</v>
      </c>
      <c r="K70" s="126"/>
      <c r="L70" s="127" t="str">
        <f t="shared" si="65"/>
        <v>-</v>
      </c>
      <c r="M70" s="127"/>
      <c r="N70" s="127"/>
      <c r="O70" s="127"/>
      <c r="P70" s="59" t="str">
        <f t="shared" si="66"/>
        <v>-</v>
      </c>
      <c r="Q70" s="127" t="str">
        <f t="shared" si="13"/>
        <v>-</v>
      </c>
      <c r="R70" s="127"/>
      <c r="S70" s="83" t="str">
        <f t="shared" si="70"/>
        <v>-</v>
      </c>
      <c r="T70" s="84"/>
      <c r="U70" s="127" t="str">
        <f t="shared" si="14"/>
        <v>-</v>
      </c>
      <c r="V70" s="127"/>
      <c r="W70" s="127" t="str">
        <f t="shared" si="15"/>
        <v>-</v>
      </c>
      <c r="X70" s="127"/>
      <c r="Y70" s="53" t="str">
        <f t="shared" si="72"/>
        <v>-</v>
      </c>
      <c r="Z70" s="73" t="str">
        <f t="shared" si="68"/>
        <v>-</v>
      </c>
      <c r="AA70" s="42"/>
      <c r="AB70" s="45" t="str">
        <f t="shared" si="16"/>
        <v/>
      </c>
      <c r="AC70" s="45" t="str">
        <f t="shared" si="17"/>
        <v/>
      </c>
      <c r="AD70" s="45">
        <f t="shared" si="18"/>
        <v>0</v>
      </c>
      <c r="AE70" s="45">
        <f t="shared" si="19"/>
        <v>0</v>
      </c>
      <c r="AF70" s="45">
        <f t="shared" si="20"/>
        <v>0</v>
      </c>
      <c r="AL70" s="34">
        <f t="shared" si="21"/>
        <v>1</v>
      </c>
      <c r="AM70" s="34">
        <f t="shared" si="22"/>
        <v>1</v>
      </c>
      <c r="AN70" s="2">
        <f t="shared" si="23"/>
        <v>0</v>
      </c>
      <c r="AO70" s="2">
        <f t="shared" si="24"/>
        <v>-1</v>
      </c>
      <c r="AP70" s="34"/>
      <c r="AQ70" s="2">
        <f t="shared" si="73"/>
        <v>0</v>
      </c>
      <c r="AR70" s="2">
        <f t="shared" si="74"/>
        <v>0</v>
      </c>
      <c r="AS70" s="2">
        <f t="shared" si="75"/>
        <v>0</v>
      </c>
      <c r="AT70" s="2">
        <f t="shared" si="76"/>
        <v>0</v>
      </c>
      <c r="AU70" s="2">
        <f t="shared" si="77"/>
        <v>0</v>
      </c>
      <c r="AV70" s="2">
        <f t="shared" si="25"/>
        <v>0</v>
      </c>
      <c r="AW70" s="2">
        <f t="shared" si="78"/>
        <v>0</v>
      </c>
      <c r="AX70" s="2">
        <f t="shared" si="79"/>
        <v>0</v>
      </c>
      <c r="AY70" s="2">
        <f t="shared" si="26"/>
        <v>0</v>
      </c>
      <c r="AZ70" s="2">
        <f t="shared" si="27"/>
        <v>0</v>
      </c>
      <c r="BM70" s="62">
        <f t="shared" si="28"/>
        <v>-1</v>
      </c>
      <c r="BN70" s="7">
        <f t="shared" si="29"/>
        <v>-1</v>
      </c>
      <c r="BO70" s="7">
        <f t="shared" si="30"/>
        <v>-1</v>
      </c>
      <c r="BP70" s="7">
        <f t="shared" si="31"/>
        <v>-2</v>
      </c>
      <c r="BQ70" s="7">
        <f t="shared" si="32"/>
        <v>-1</v>
      </c>
      <c r="BR70" s="7">
        <f t="shared" si="33"/>
        <v>-1</v>
      </c>
      <c r="BS70" s="7">
        <f t="shared" si="34"/>
        <v>-1</v>
      </c>
      <c r="BT70" s="7">
        <f t="shared" si="35"/>
        <v>-1</v>
      </c>
      <c r="BU70" s="7">
        <f t="shared" si="36"/>
        <v>-1</v>
      </c>
      <c r="BV70" s="65">
        <f t="shared" si="37"/>
        <v>0</v>
      </c>
      <c r="BW70" s="7"/>
      <c r="BX70" s="7"/>
      <c r="BY70" s="7"/>
      <c r="BZ70" s="7"/>
      <c r="CA70">
        <f t="shared" si="38"/>
        <v>-1</v>
      </c>
      <c r="CB70">
        <f t="shared" si="39"/>
        <v>-1</v>
      </c>
      <c r="CC70">
        <f t="shared" si="40"/>
        <v>-1</v>
      </c>
      <c r="CD70">
        <f t="shared" si="41"/>
        <v>-1</v>
      </c>
      <c r="CE70">
        <f t="shared" si="42"/>
        <v>0</v>
      </c>
      <c r="CF70">
        <f t="shared" si="43"/>
        <v>-1</v>
      </c>
      <c r="CG70">
        <f t="shared" si="44"/>
        <v>-1</v>
      </c>
      <c r="CH70">
        <f t="shared" si="45"/>
        <v>-1</v>
      </c>
      <c r="CI70">
        <f t="shared" si="46"/>
        <v>-1</v>
      </c>
      <c r="CJ70">
        <f t="shared" si="47"/>
        <v>0</v>
      </c>
      <c r="CK70">
        <f t="shared" si="80"/>
        <v>-1</v>
      </c>
      <c r="CL70">
        <f t="shared" si="81"/>
        <v>-1</v>
      </c>
      <c r="CM70">
        <f t="shared" si="48"/>
        <v>-1</v>
      </c>
      <c r="CN70">
        <f t="shared" si="49"/>
        <v>-1</v>
      </c>
      <c r="CO70">
        <f t="shared" si="50"/>
        <v>-1</v>
      </c>
      <c r="CP70">
        <f t="shared" si="51"/>
        <v>-1</v>
      </c>
      <c r="CQ70"/>
      <c r="CR70" t="str">
        <f t="shared" si="52"/>
        <v>-1x0x-1x-1</v>
      </c>
      <c r="CS70" t="str">
        <f t="shared" si="53"/>
        <v>0x-1x-1x-1</v>
      </c>
      <c r="CT70"/>
      <c r="CU70">
        <f t="shared" si="54"/>
        <v>0</v>
      </c>
      <c r="CV70">
        <f t="shared" si="55"/>
        <v>0</v>
      </c>
      <c r="CW70">
        <f t="shared" si="56"/>
        <v>0</v>
      </c>
      <c r="CX70">
        <f t="shared" si="57"/>
        <v>0</v>
      </c>
      <c r="CY70">
        <f t="shared" si="58"/>
        <v>-1</v>
      </c>
      <c r="CZ70">
        <f t="shared" si="59"/>
        <v>1</v>
      </c>
      <c r="DA70" s="2">
        <f t="shared" si="60"/>
        <v>0</v>
      </c>
      <c r="DB70" s="2">
        <f t="shared" si="61"/>
        <v>0</v>
      </c>
      <c r="DC70" s="2">
        <f t="shared" si="62"/>
        <v>0</v>
      </c>
      <c r="DD70" s="2">
        <f t="shared" si="63"/>
        <v>0</v>
      </c>
    </row>
    <row r="71" spans="1:108" ht="18.600000000000001" customHeight="1" thickBot="1">
      <c r="A71" s="2"/>
      <c r="B71" s="4" t="s">
        <v>48</v>
      </c>
      <c r="C71" s="91" t="str">
        <f t="shared" si="71"/>
        <v/>
      </c>
      <c r="D71" s="91"/>
      <c r="E71" s="91"/>
      <c r="F71" s="91"/>
      <c r="G71" s="9"/>
      <c r="H71" s="9"/>
      <c r="I71" s="49"/>
      <c r="J71" s="125" t="str">
        <f t="shared" si="64"/>
        <v>-</v>
      </c>
      <c r="K71" s="126"/>
      <c r="L71" s="127" t="str">
        <f t="shared" si="65"/>
        <v>-</v>
      </c>
      <c r="M71" s="127"/>
      <c r="N71" s="127"/>
      <c r="O71" s="127"/>
      <c r="P71" s="59" t="str">
        <f t="shared" si="66"/>
        <v>-</v>
      </c>
      <c r="Q71" s="127" t="str">
        <f t="shared" si="13"/>
        <v>-</v>
      </c>
      <c r="R71" s="127"/>
      <c r="S71" s="83" t="str">
        <f t="shared" si="70"/>
        <v>-</v>
      </c>
      <c r="T71" s="84"/>
      <c r="U71" s="127" t="str">
        <f t="shared" si="14"/>
        <v>-</v>
      </c>
      <c r="V71" s="127"/>
      <c r="W71" s="127" t="str">
        <f t="shared" si="15"/>
        <v>-</v>
      </c>
      <c r="X71" s="127"/>
      <c r="Y71" s="53" t="str">
        <f t="shared" si="72"/>
        <v>-</v>
      </c>
      <c r="Z71" s="73" t="str">
        <f t="shared" si="68"/>
        <v>-</v>
      </c>
      <c r="AA71" s="42"/>
      <c r="AB71" s="45" t="str">
        <f t="shared" si="16"/>
        <v/>
      </c>
      <c r="AC71" s="45" t="str">
        <f t="shared" si="17"/>
        <v/>
      </c>
      <c r="AD71" s="45">
        <f t="shared" si="18"/>
        <v>0</v>
      </c>
      <c r="AE71" s="45">
        <f t="shared" si="19"/>
        <v>0</v>
      </c>
      <c r="AF71" s="45">
        <f t="shared" si="20"/>
        <v>0</v>
      </c>
      <c r="AL71" s="34">
        <f t="shared" si="21"/>
        <v>1</v>
      </c>
      <c r="AM71" s="34">
        <f t="shared" si="22"/>
        <v>1</v>
      </c>
      <c r="AN71" s="2">
        <f t="shared" si="23"/>
        <v>0</v>
      </c>
      <c r="AO71" s="2">
        <f t="shared" si="24"/>
        <v>-1</v>
      </c>
      <c r="AP71" s="34"/>
      <c r="AQ71" s="2">
        <f t="shared" si="73"/>
        <v>0</v>
      </c>
      <c r="AR71" s="2">
        <f t="shared" si="74"/>
        <v>0</v>
      </c>
      <c r="AS71" s="2">
        <f t="shared" si="75"/>
        <v>0</v>
      </c>
      <c r="AT71" s="2">
        <f t="shared" si="76"/>
        <v>0</v>
      </c>
      <c r="AU71" s="2">
        <f t="shared" si="77"/>
        <v>0</v>
      </c>
      <c r="AV71" s="2">
        <f t="shared" si="25"/>
        <v>0</v>
      </c>
      <c r="AW71" s="2">
        <f t="shared" si="78"/>
        <v>0</v>
      </c>
      <c r="AX71" s="2">
        <f t="shared" si="79"/>
        <v>0</v>
      </c>
      <c r="AY71" s="2">
        <f t="shared" si="26"/>
        <v>0</v>
      </c>
      <c r="AZ71" s="2">
        <f t="shared" si="27"/>
        <v>0</v>
      </c>
      <c r="BM71" s="62">
        <f t="shared" si="28"/>
        <v>-1</v>
      </c>
      <c r="BN71" s="7">
        <f t="shared" si="29"/>
        <v>-1</v>
      </c>
      <c r="BO71" s="7">
        <f t="shared" si="30"/>
        <v>-1</v>
      </c>
      <c r="BP71" s="7">
        <f t="shared" si="31"/>
        <v>-2</v>
      </c>
      <c r="BQ71" s="7">
        <f t="shared" si="32"/>
        <v>-1</v>
      </c>
      <c r="BR71" s="7">
        <f t="shared" si="33"/>
        <v>-1</v>
      </c>
      <c r="BS71" s="7">
        <f t="shared" si="34"/>
        <v>-1</v>
      </c>
      <c r="BT71" s="7">
        <f t="shared" si="35"/>
        <v>-1</v>
      </c>
      <c r="BU71" s="7">
        <f t="shared" si="36"/>
        <v>-1</v>
      </c>
      <c r="BV71" s="65">
        <f t="shared" si="37"/>
        <v>0</v>
      </c>
      <c r="BW71" s="7"/>
      <c r="BX71" s="7"/>
      <c r="BY71" s="7"/>
      <c r="BZ71" s="7"/>
      <c r="CA71">
        <f t="shared" si="38"/>
        <v>-1</v>
      </c>
      <c r="CB71">
        <f t="shared" si="39"/>
        <v>-1</v>
      </c>
      <c r="CC71">
        <f t="shared" si="40"/>
        <v>-1</v>
      </c>
      <c r="CD71">
        <f t="shared" si="41"/>
        <v>-1</v>
      </c>
      <c r="CE71">
        <f t="shared" si="42"/>
        <v>0</v>
      </c>
      <c r="CF71">
        <f t="shared" si="43"/>
        <v>-1</v>
      </c>
      <c r="CG71">
        <f t="shared" si="44"/>
        <v>-1</v>
      </c>
      <c r="CH71">
        <f t="shared" si="45"/>
        <v>-1</v>
      </c>
      <c r="CI71">
        <f t="shared" si="46"/>
        <v>-1</v>
      </c>
      <c r="CJ71">
        <f t="shared" si="47"/>
        <v>0</v>
      </c>
      <c r="CK71">
        <f t="shared" si="80"/>
        <v>-1</v>
      </c>
      <c r="CL71">
        <f t="shared" si="81"/>
        <v>-1</v>
      </c>
      <c r="CM71">
        <f t="shared" si="48"/>
        <v>-1</v>
      </c>
      <c r="CN71">
        <f t="shared" si="49"/>
        <v>-1</v>
      </c>
      <c r="CO71">
        <f t="shared" si="50"/>
        <v>-1</v>
      </c>
      <c r="CP71">
        <f t="shared" si="51"/>
        <v>-1</v>
      </c>
      <c r="CQ71"/>
      <c r="CR71" t="str">
        <f t="shared" si="52"/>
        <v>-1x0x-1x-1</v>
      </c>
      <c r="CS71" t="str">
        <f t="shared" si="53"/>
        <v>0x-1x-1x-1</v>
      </c>
      <c r="CT71"/>
      <c r="CU71">
        <f t="shared" si="54"/>
        <v>0</v>
      </c>
      <c r="CV71">
        <f t="shared" si="55"/>
        <v>0</v>
      </c>
      <c r="CW71">
        <f t="shared" si="56"/>
        <v>0</v>
      </c>
      <c r="CX71">
        <f t="shared" si="57"/>
        <v>0</v>
      </c>
      <c r="CY71">
        <f t="shared" si="58"/>
        <v>-1</v>
      </c>
      <c r="CZ71">
        <f t="shared" si="59"/>
        <v>1</v>
      </c>
      <c r="DA71" s="2">
        <f t="shared" si="60"/>
        <v>0</v>
      </c>
      <c r="DB71" s="2">
        <f t="shared" si="61"/>
        <v>0</v>
      </c>
      <c r="DC71" s="2">
        <f t="shared" si="62"/>
        <v>0</v>
      </c>
      <c r="DD71" s="2">
        <f t="shared" si="63"/>
        <v>0</v>
      </c>
    </row>
    <row r="72" spans="1:108" ht="18.600000000000001" customHeight="1" thickBot="1">
      <c r="A72" s="2"/>
      <c r="B72" s="4" t="s">
        <v>49</v>
      </c>
      <c r="C72" s="91" t="str">
        <f t="shared" si="71"/>
        <v/>
      </c>
      <c r="D72" s="91"/>
      <c r="E72" s="91"/>
      <c r="F72" s="91"/>
      <c r="G72" s="9"/>
      <c r="H72" s="9"/>
      <c r="I72" s="49"/>
      <c r="J72" s="125" t="str">
        <f t="shared" si="64"/>
        <v>-</v>
      </c>
      <c r="K72" s="126"/>
      <c r="L72" s="127" t="str">
        <f t="shared" si="65"/>
        <v>-</v>
      </c>
      <c r="M72" s="127"/>
      <c r="N72" s="127"/>
      <c r="O72" s="127"/>
      <c r="P72" s="59" t="str">
        <f t="shared" si="66"/>
        <v>-</v>
      </c>
      <c r="Q72" s="127" t="str">
        <f t="shared" si="13"/>
        <v>-</v>
      </c>
      <c r="R72" s="127"/>
      <c r="S72" s="83" t="str">
        <f t="shared" si="70"/>
        <v>-</v>
      </c>
      <c r="T72" s="84"/>
      <c r="U72" s="127" t="str">
        <f t="shared" si="14"/>
        <v>-</v>
      </c>
      <c r="V72" s="127"/>
      <c r="W72" s="127" t="str">
        <f t="shared" si="15"/>
        <v>-</v>
      </c>
      <c r="X72" s="127"/>
      <c r="Y72" s="53" t="str">
        <f t="shared" si="72"/>
        <v>-</v>
      </c>
      <c r="Z72" s="73" t="str">
        <f t="shared" si="68"/>
        <v>-</v>
      </c>
      <c r="AA72" s="42"/>
      <c r="AB72" s="45" t="str">
        <f t="shared" si="16"/>
        <v/>
      </c>
      <c r="AC72" s="45" t="str">
        <f t="shared" si="17"/>
        <v/>
      </c>
      <c r="AD72" s="45">
        <f t="shared" si="18"/>
        <v>0</v>
      </c>
      <c r="AE72" s="45">
        <f t="shared" si="19"/>
        <v>0</v>
      </c>
      <c r="AF72" s="45">
        <f t="shared" si="20"/>
        <v>0</v>
      </c>
      <c r="AL72" s="34">
        <f t="shared" si="21"/>
        <v>1</v>
      </c>
      <c r="AM72" s="34">
        <f t="shared" si="22"/>
        <v>1</v>
      </c>
      <c r="AN72" s="2">
        <f t="shared" si="23"/>
        <v>0</v>
      </c>
      <c r="AO72" s="2">
        <f t="shared" si="24"/>
        <v>-1</v>
      </c>
      <c r="AP72" s="34"/>
      <c r="AQ72" s="2">
        <f t="shared" si="73"/>
        <v>0</v>
      </c>
      <c r="AR72" s="2">
        <f t="shared" si="74"/>
        <v>0</v>
      </c>
      <c r="AS72" s="2">
        <f t="shared" si="75"/>
        <v>0</v>
      </c>
      <c r="AT72" s="2">
        <f t="shared" si="76"/>
        <v>0</v>
      </c>
      <c r="AU72" s="2">
        <f t="shared" si="77"/>
        <v>0</v>
      </c>
      <c r="AV72" s="2">
        <f t="shared" si="25"/>
        <v>0</v>
      </c>
      <c r="AW72" s="2">
        <f t="shared" si="78"/>
        <v>0</v>
      </c>
      <c r="AX72" s="2">
        <f t="shared" si="79"/>
        <v>0</v>
      </c>
      <c r="AY72" s="2">
        <f t="shared" si="26"/>
        <v>0</v>
      </c>
      <c r="AZ72" s="2">
        <f t="shared" si="27"/>
        <v>0</v>
      </c>
      <c r="BM72" s="62">
        <f t="shared" si="28"/>
        <v>-1</v>
      </c>
      <c r="BN72" s="7">
        <f t="shared" si="29"/>
        <v>-1</v>
      </c>
      <c r="BO72" s="7">
        <f t="shared" si="30"/>
        <v>-1</v>
      </c>
      <c r="BP72" s="7">
        <f t="shared" si="31"/>
        <v>-2</v>
      </c>
      <c r="BQ72" s="7">
        <f t="shared" si="32"/>
        <v>-1</v>
      </c>
      <c r="BR72" s="7">
        <f t="shared" si="33"/>
        <v>-1</v>
      </c>
      <c r="BS72" s="7">
        <f t="shared" si="34"/>
        <v>-1</v>
      </c>
      <c r="BT72" s="7">
        <f t="shared" si="35"/>
        <v>-1</v>
      </c>
      <c r="BU72" s="7">
        <f t="shared" si="36"/>
        <v>-1</v>
      </c>
      <c r="BV72" s="65">
        <f t="shared" si="37"/>
        <v>0</v>
      </c>
      <c r="BW72" s="7"/>
      <c r="BX72" s="7"/>
      <c r="BY72" s="7"/>
      <c r="BZ72" s="7"/>
      <c r="CA72">
        <f t="shared" si="38"/>
        <v>-1</v>
      </c>
      <c r="CB72">
        <f t="shared" si="39"/>
        <v>-1</v>
      </c>
      <c r="CC72">
        <f t="shared" si="40"/>
        <v>-1</v>
      </c>
      <c r="CD72">
        <f t="shared" si="41"/>
        <v>-1</v>
      </c>
      <c r="CE72">
        <f t="shared" si="42"/>
        <v>0</v>
      </c>
      <c r="CF72">
        <f t="shared" si="43"/>
        <v>-1</v>
      </c>
      <c r="CG72">
        <f t="shared" si="44"/>
        <v>-1</v>
      </c>
      <c r="CH72">
        <f t="shared" si="45"/>
        <v>-1</v>
      </c>
      <c r="CI72">
        <f t="shared" si="46"/>
        <v>-1</v>
      </c>
      <c r="CJ72">
        <f t="shared" si="47"/>
        <v>0</v>
      </c>
      <c r="CK72">
        <f t="shared" si="80"/>
        <v>-1</v>
      </c>
      <c r="CL72">
        <f t="shared" si="81"/>
        <v>-1</v>
      </c>
      <c r="CM72">
        <f t="shared" si="48"/>
        <v>-1</v>
      </c>
      <c r="CN72">
        <f t="shared" si="49"/>
        <v>-1</v>
      </c>
      <c r="CO72">
        <f t="shared" si="50"/>
        <v>-1</v>
      </c>
      <c r="CP72">
        <f t="shared" si="51"/>
        <v>-1</v>
      </c>
      <c r="CQ72"/>
      <c r="CR72" t="str">
        <f t="shared" si="52"/>
        <v>-1x0x-1x-1</v>
      </c>
      <c r="CS72" t="str">
        <f t="shared" si="53"/>
        <v>0x-1x-1x-1</v>
      </c>
      <c r="CT72"/>
      <c r="CU72">
        <f t="shared" si="54"/>
        <v>0</v>
      </c>
      <c r="CV72">
        <f t="shared" si="55"/>
        <v>0</v>
      </c>
      <c r="CW72">
        <f t="shared" si="56"/>
        <v>0</v>
      </c>
      <c r="CX72">
        <f t="shared" si="57"/>
        <v>0</v>
      </c>
      <c r="CY72">
        <f t="shared" si="58"/>
        <v>-1</v>
      </c>
      <c r="CZ72">
        <f t="shared" si="59"/>
        <v>1</v>
      </c>
      <c r="DA72" s="2">
        <f t="shared" si="60"/>
        <v>0</v>
      </c>
      <c r="DB72" s="2">
        <f t="shared" si="61"/>
        <v>0</v>
      </c>
      <c r="DC72" s="2">
        <f t="shared" si="62"/>
        <v>0</v>
      </c>
      <c r="DD72" s="2">
        <f t="shared" si="63"/>
        <v>0</v>
      </c>
    </row>
    <row r="73" spans="1:108" ht="18.600000000000001" customHeight="1" thickBot="1">
      <c r="A73" s="2"/>
      <c r="B73" s="4" t="s">
        <v>50</v>
      </c>
      <c r="C73" s="91" t="str">
        <f t="shared" si="71"/>
        <v/>
      </c>
      <c r="D73" s="91"/>
      <c r="E73" s="91"/>
      <c r="F73" s="91"/>
      <c r="G73" s="9"/>
      <c r="H73" s="9"/>
      <c r="I73" s="49"/>
      <c r="J73" s="125" t="str">
        <f t="shared" si="64"/>
        <v>-</v>
      </c>
      <c r="K73" s="126"/>
      <c r="L73" s="127" t="str">
        <f t="shared" si="65"/>
        <v>-</v>
      </c>
      <c r="M73" s="127"/>
      <c r="N73" s="127"/>
      <c r="O73" s="127"/>
      <c r="P73" s="59" t="str">
        <f t="shared" si="66"/>
        <v>-</v>
      </c>
      <c r="Q73" s="127" t="str">
        <f t="shared" si="13"/>
        <v>-</v>
      </c>
      <c r="R73" s="127"/>
      <c r="S73" s="83" t="str">
        <f t="shared" si="70"/>
        <v>-</v>
      </c>
      <c r="T73" s="84"/>
      <c r="U73" s="127" t="str">
        <f t="shared" si="14"/>
        <v>-</v>
      </c>
      <c r="V73" s="127"/>
      <c r="W73" s="127" t="str">
        <f t="shared" si="15"/>
        <v>-</v>
      </c>
      <c r="X73" s="127"/>
      <c r="Y73" s="53" t="str">
        <f t="shared" si="72"/>
        <v>-</v>
      </c>
      <c r="Z73" s="73" t="str">
        <f t="shared" si="68"/>
        <v>-</v>
      </c>
      <c r="AA73" s="42"/>
      <c r="AB73" s="45" t="str">
        <f t="shared" si="16"/>
        <v/>
      </c>
      <c r="AC73" s="45" t="str">
        <f t="shared" si="17"/>
        <v/>
      </c>
      <c r="AD73" s="45">
        <f t="shared" si="18"/>
        <v>0</v>
      </c>
      <c r="AE73" s="45">
        <f t="shared" si="19"/>
        <v>0</v>
      </c>
      <c r="AF73" s="45">
        <f t="shared" si="20"/>
        <v>0</v>
      </c>
      <c r="AL73" s="34">
        <f t="shared" si="21"/>
        <v>1</v>
      </c>
      <c r="AM73" s="34">
        <f t="shared" si="22"/>
        <v>1</v>
      </c>
      <c r="AN73" s="2">
        <f t="shared" si="23"/>
        <v>0</v>
      </c>
      <c r="AO73" s="2">
        <f t="shared" si="24"/>
        <v>-1</v>
      </c>
      <c r="AP73" s="34"/>
      <c r="AQ73" s="2">
        <f t="shared" si="73"/>
        <v>0</v>
      </c>
      <c r="AR73" s="2">
        <f t="shared" si="74"/>
        <v>0</v>
      </c>
      <c r="AS73" s="2">
        <f t="shared" si="75"/>
        <v>0</v>
      </c>
      <c r="AT73" s="2">
        <f t="shared" si="76"/>
        <v>0</v>
      </c>
      <c r="AU73" s="2">
        <f t="shared" si="77"/>
        <v>0</v>
      </c>
      <c r="AV73" s="2">
        <f t="shared" si="25"/>
        <v>0</v>
      </c>
      <c r="AW73" s="2">
        <f t="shared" si="78"/>
        <v>0</v>
      </c>
      <c r="AX73" s="2">
        <f t="shared" si="79"/>
        <v>0</v>
      </c>
      <c r="AY73" s="2">
        <f t="shared" si="26"/>
        <v>0</v>
      </c>
      <c r="AZ73" s="2">
        <f t="shared" si="27"/>
        <v>0</v>
      </c>
      <c r="BM73" s="62">
        <f t="shared" si="28"/>
        <v>-1</v>
      </c>
      <c r="BN73" s="7">
        <f t="shared" si="29"/>
        <v>-1</v>
      </c>
      <c r="BO73" s="7">
        <f t="shared" si="30"/>
        <v>-1</v>
      </c>
      <c r="BP73" s="7">
        <f t="shared" si="31"/>
        <v>-2</v>
      </c>
      <c r="BQ73" s="7">
        <f t="shared" si="32"/>
        <v>-1</v>
      </c>
      <c r="BR73" s="7">
        <f t="shared" si="33"/>
        <v>-1</v>
      </c>
      <c r="BS73" s="7">
        <f t="shared" si="34"/>
        <v>-1</v>
      </c>
      <c r="BT73" s="7">
        <f t="shared" si="35"/>
        <v>-1</v>
      </c>
      <c r="BU73" s="7">
        <f t="shared" si="36"/>
        <v>-1</v>
      </c>
      <c r="BV73" s="65">
        <f t="shared" si="37"/>
        <v>0</v>
      </c>
      <c r="BW73" s="7"/>
      <c r="BX73" s="7"/>
      <c r="BY73" s="7"/>
      <c r="BZ73" s="7"/>
      <c r="CA73">
        <f t="shared" si="38"/>
        <v>-1</v>
      </c>
      <c r="CB73">
        <f t="shared" si="39"/>
        <v>-1</v>
      </c>
      <c r="CC73">
        <f t="shared" si="40"/>
        <v>-1</v>
      </c>
      <c r="CD73">
        <f t="shared" si="41"/>
        <v>-1</v>
      </c>
      <c r="CE73">
        <f t="shared" si="42"/>
        <v>0</v>
      </c>
      <c r="CF73">
        <f t="shared" si="43"/>
        <v>-1</v>
      </c>
      <c r="CG73">
        <f t="shared" si="44"/>
        <v>-1</v>
      </c>
      <c r="CH73">
        <f t="shared" si="45"/>
        <v>-1</v>
      </c>
      <c r="CI73">
        <f t="shared" si="46"/>
        <v>-1</v>
      </c>
      <c r="CJ73">
        <f t="shared" si="47"/>
        <v>0</v>
      </c>
      <c r="CK73">
        <f t="shared" si="80"/>
        <v>-1</v>
      </c>
      <c r="CL73">
        <f t="shared" si="81"/>
        <v>-1</v>
      </c>
      <c r="CM73">
        <f t="shared" si="48"/>
        <v>-1</v>
      </c>
      <c r="CN73">
        <f t="shared" si="49"/>
        <v>-1</v>
      </c>
      <c r="CO73">
        <f t="shared" si="50"/>
        <v>-1</v>
      </c>
      <c r="CP73">
        <f t="shared" si="51"/>
        <v>-1</v>
      </c>
      <c r="CQ73"/>
      <c r="CR73" t="str">
        <f t="shared" si="52"/>
        <v>-1x0x-1x-1</v>
      </c>
      <c r="CS73" t="str">
        <f t="shared" si="53"/>
        <v>0x-1x-1x-1</v>
      </c>
      <c r="CT73"/>
      <c r="CU73">
        <f t="shared" si="54"/>
        <v>0</v>
      </c>
      <c r="CV73">
        <f t="shared" si="55"/>
        <v>0</v>
      </c>
      <c r="CW73">
        <f t="shared" si="56"/>
        <v>0</v>
      </c>
      <c r="CX73">
        <f t="shared" si="57"/>
        <v>0</v>
      </c>
      <c r="CY73">
        <f t="shared" si="58"/>
        <v>-1</v>
      </c>
      <c r="CZ73">
        <f t="shared" si="59"/>
        <v>1</v>
      </c>
      <c r="DA73" s="2">
        <f t="shared" si="60"/>
        <v>0</v>
      </c>
      <c r="DB73" s="2">
        <f t="shared" si="61"/>
        <v>0</v>
      </c>
      <c r="DC73" s="2">
        <f t="shared" si="62"/>
        <v>0</v>
      </c>
      <c r="DD73" s="2">
        <f t="shared" si="63"/>
        <v>0</v>
      </c>
    </row>
    <row r="74" spans="1:108" ht="18.600000000000001" customHeight="1" thickBot="1">
      <c r="A74" s="2"/>
      <c r="B74" s="4" t="s">
        <v>51</v>
      </c>
      <c r="C74" s="91" t="str">
        <f t="shared" si="71"/>
        <v/>
      </c>
      <c r="D74" s="91"/>
      <c r="E74" s="91"/>
      <c r="F74" s="91"/>
      <c r="G74" s="9"/>
      <c r="H74" s="9"/>
      <c r="I74" s="49"/>
      <c r="J74" s="125" t="str">
        <f t="shared" si="64"/>
        <v>-</v>
      </c>
      <c r="K74" s="126"/>
      <c r="L74" s="127" t="str">
        <f t="shared" si="65"/>
        <v>-</v>
      </c>
      <c r="M74" s="127"/>
      <c r="N74" s="127"/>
      <c r="O74" s="127"/>
      <c r="P74" s="59" t="str">
        <f t="shared" si="66"/>
        <v>-</v>
      </c>
      <c r="Q74" s="127" t="str">
        <f t="shared" si="13"/>
        <v>-</v>
      </c>
      <c r="R74" s="127"/>
      <c r="S74" s="83" t="str">
        <f t="shared" si="70"/>
        <v>-</v>
      </c>
      <c r="T74" s="84"/>
      <c r="U74" s="127" t="str">
        <f t="shared" si="14"/>
        <v>-</v>
      </c>
      <c r="V74" s="127"/>
      <c r="W74" s="127" t="str">
        <f t="shared" si="15"/>
        <v>-</v>
      </c>
      <c r="X74" s="127"/>
      <c r="Y74" s="53" t="str">
        <f t="shared" si="72"/>
        <v>-</v>
      </c>
      <c r="Z74" s="73" t="str">
        <f t="shared" si="68"/>
        <v>-</v>
      </c>
      <c r="AA74" s="42"/>
      <c r="AB74" s="45" t="str">
        <f t="shared" si="16"/>
        <v/>
      </c>
      <c r="AC74" s="45" t="str">
        <f t="shared" si="17"/>
        <v/>
      </c>
      <c r="AD74" s="45">
        <f t="shared" si="18"/>
        <v>0</v>
      </c>
      <c r="AE74" s="45">
        <f t="shared" si="19"/>
        <v>0</v>
      </c>
      <c r="AF74" s="45">
        <f t="shared" si="20"/>
        <v>0</v>
      </c>
      <c r="AL74" s="34">
        <f t="shared" si="21"/>
        <v>1</v>
      </c>
      <c r="AM74" s="34">
        <f t="shared" si="22"/>
        <v>1</v>
      </c>
      <c r="AN74" s="2">
        <f t="shared" si="23"/>
        <v>0</v>
      </c>
      <c r="AO74" s="2">
        <f t="shared" si="24"/>
        <v>-1</v>
      </c>
      <c r="AP74" s="34"/>
      <c r="AQ74" s="2">
        <f t="shared" si="73"/>
        <v>0</v>
      </c>
      <c r="AR74" s="2">
        <f t="shared" si="74"/>
        <v>0</v>
      </c>
      <c r="AS74" s="2">
        <f t="shared" si="75"/>
        <v>0</v>
      </c>
      <c r="AT74" s="2">
        <f t="shared" si="76"/>
        <v>0</v>
      </c>
      <c r="AU74" s="2">
        <f t="shared" si="77"/>
        <v>0</v>
      </c>
      <c r="AV74" s="2">
        <f t="shared" si="25"/>
        <v>0</v>
      </c>
      <c r="AW74" s="2">
        <f t="shared" si="78"/>
        <v>0</v>
      </c>
      <c r="AX74" s="2">
        <f t="shared" si="79"/>
        <v>0</v>
      </c>
      <c r="AY74" s="2">
        <f t="shared" si="26"/>
        <v>0</v>
      </c>
      <c r="AZ74" s="2">
        <f t="shared" si="27"/>
        <v>0</v>
      </c>
      <c r="BM74" s="62">
        <f t="shared" si="28"/>
        <v>-1</v>
      </c>
      <c r="BN74" s="7">
        <f t="shared" si="29"/>
        <v>-1</v>
      </c>
      <c r="BO74" s="7">
        <f t="shared" si="30"/>
        <v>-1</v>
      </c>
      <c r="BP74" s="7">
        <f t="shared" si="31"/>
        <v>-2</v>
      </c>
      <c r="BQ74" s="7">
        <f t="shared" si="32"/>
        <v>-1</v>
      </c>
      <c r="BR74" s="7">
        <f t="shared" si="33"/>
        <v>-1</v>
      </c>
      <c r="BS74" s="7">
        <f t="shared" si="34"/>
        <v>-1</v>
      </c>
      <c r="BT74" s="7">
        <f t="shared" si="35"/>
        <v>-1</v>
      </c>
      <c r="BU74" s="7">
        <f t="shared" si="36"/>
        <v>-1</v>
      </c>
      <c r="BV74" s="65">
        <f t="shared" si="37"/>
        <v>0</v>
      </c>
      <c r="BW74" s="7"/>
      <c r="BX74" s="7"/>
      <c r="BY74" s="7"/>
      <c r="BZ74" s="7"/>
      <c r="CA74">
        <f t="shared" si="38"/>
        <v>-1</v>
      </c>
      <c r="CB74">
        <f t="shared" si="39"/>
        <v>-1</v>
      </c>
      <c r="CC74">
        <f t="shared" si="40"/>
        <v>-1</v>
      </c>
      <c r="CD74">
        <f t="shared" si="41"/>
        <v>-1</v>
      </c>
      <c r="CE74">
        <f t="shared" si="42"/>
        <v>0</v>
      </c>
      <c r="CF74">
        <f t="shared" si="43"/>
        <v>-1</v>
      </c>
      <c r="CG74">
        <f t="shared" si="44"/>
        <v>-1</v>
      </c>
      <c r="CH74">
        <f t="shared" si="45"/>
        <v>-1</v>
      </c>
      <c r="CI74">
        <f t="shared" si="46"/>
        <v>-1</v>
      </c>
      <c r="CJ74">
        <f t="shared" si="47"/>
        <v>0</v>
      </c>
      <c r="CK74">
        <f t="shared" si="80"/>
        <v>-1</v>
      </c>
      <c r="CL74">
        <f t="shared" si="81"/>
        <v>-1</v>
      </c>
      <c r="CM74">
        <f t="shared" si="48"/>
        <v>-1</v>
      </c>
      <c r="CN74">
        <f t="shared" si="49"/>
        <v>-1</v>
      </c>
      <c r="CO74">
        <f t="shared" si="50"/>
        <v>-1</v>
      </c>
      <c r="CP74">
        <f t="shared" si="51"/>
        <v>-1</v>
      </c>
      <c r="CQ74"/>
      <c r="CR74" t="str">
        <f t="shared" si="52"/>
        <v>-1x0x-1x-1</v>
      </c>
      <c r="CS74" t="str">
        <f t="shared" si="53"/>
        <v>0x-1x-1x-1</v>
      </c>
      <c r="CT74"/>
      <c r="CU74">
        <f t="shared" si="54"/>
        <v>0</v>
      </c>
      <c r="CV74">
        <f t="shared" si="55"/>
        <v>0</v>
      </c>
      <c r="CW74">
        <f t="shared" si="56"/>
        <v>0</v>
      </c>
      <c r="CX74">
        <f t="shared" si="57"/>
        <v>0</v>
      </c>
      <c r="CY74">
        <f t="shared" si="58"/>
        <v>-1</v>
      </c>
      <c r="CZ74">
        <f t="shared" si="59"/>
        <v>1</v>
      </c>
      <c r="DA74" s="2">
        <f t="shared" si="60"/>
        <v>0</v>
      </c>
      <c r="DB74" s="2">
        <f t="shared" si="61"/>
        <v>0</v>
      </c>
      <c r="DC74" s="2">
        <f t="shared" si="62"/>
        <v>0</v>
      </c>
      <c r="DD74" s="2">
        <f t="shared" si="63"/>
        <v>0</v>
      </c>
    </row>
    <row r="75" spans="1:108" ht="18.600000000000001" customHeight="1" thickBot="1">
      <c r="A75" s="2"/>
      <c r="B75" s="4" t="s">
        <v>52</v>
      </c>
      <c r="C75" s="91" t="str">
        <f t="shared" si="71"/>
        <v/>
      </c>
      <c r="D75" s="91"/>
      <c r="E75" s="91"/>
      <c r="F75" s="91"/>
      <c r="G75" s="9"/>
      <c r="H75" s="9"/>
      <c r="I75" s="49"/>
      <c r="J75" s="125" t="str">
        <f t="shared" si="64"/>
        <v>-</v>
      </c>
      <c r="K75" s="126"/>
      <c r="L75" s="127" t="str">
        <f t="shared" si="65"/>
        <v>-</v>
      </c>
      <c r="M75" s="127"/>
      <c r="N75" s="127"/>
      <c r="O75" s="127"/>
      <c r="P75" s="59" t="str">
        <f t="shared" si="66"/>
        <v>-</v>
      </c>
      <c r="Q75" s="127" t="str">
        <f t="shared" si="13"/>
        <v>-</v>
      </c>
      <c r="R75" s="127"/>
      <c r="S75" s="83" t="str">
        <f t="shared" si="70"/>
        <v>-</v>
      </c>
      <c r="T75" s="84"/>
      <c r="U75" s="127" t="str">
        <f t="shared" si="14"/>
        <v>-</v>
      </c>
      <c r="V75" s="127"/>
      <c r="W75" s="127" t="str">
        <f t="shared" si="15"/>
        <v>-</v>
      </c>
      <c r="X75" s="127"/>
      <c r="Y75" s="53" t="str">
        <f t="shared" si="72"/>
        <v>-</v>
      </c>
      <c r="Z75" s="73" t="str">
        <f t="shared" si="68"/>
        <v>-</v>
      </c>
      <c r="AA75" s="42"/>
      <c r="AB75" s="45" t="str">
        <f t="shared" si="16"/>
        <v/>
      </c>
      <c r="AC75" s="45" t="str">
        <f t="shared" si="17"/>
        <v/>
      </c>
      <c r="AD75" s="45">
        <f t="shared" si="18"/>
        <v>0</v>
      </c>
      <c r="AE75" s="45">
        <f t="shared" si="19"/>
        <v>0</v>
      </c>
      <c r="AF75" s="45">
        <f t="shared" si="20"/>
        <v>0</v>
      </c>
      <c r="AL75" s="34">
        <f t="shared" si="21"/>
        <v>1</v>
      </c>
      <c r="AM75" s="34">
        <f t="shared" si="22"/>
        <v>1</v>
      </c>
      <c r="AN75" s="2">
        <f t="shared" si="23"/>
        <v>0</v>
      </c>
      <c r="AO75" s="2">
        <f t="shared" si="24"/>
        <v>-1</v>
      </c>
      <c r="AP75" s="34"/>
      <c r="AQ75" s="2">
        <f t="shared" si="73"/>
        <v>0</v>
      </c>
      <c r="AR75" s="2">
        <f t="shared" si="74"/>
        <v>0</v>
      </c>
      <c r="AS75" s="2">
        <f t="shared" si="75"/>
        <v>0</v>
      </c>
      <c r="AT75" s="2">
        <f t="shared" si="76"/>
        <v>0</v>
      </c>
      <c r="AU75" s="2">
        <f t="shared" si="77"/>
        <v>0</v>
      </c>
      <c r="AV75" s="2">
        <f t="shared" si="25"/>
        <v>0</v>
      </c>
      <c r="AW75" s="2">
        <f t="shared" si="78"/>
        <v>0</v>
      </c>
      <c r="AX75" s="2">
        <f t="shared" si="79"/>
        <v>0</v>
      </c>
      <c r="AY75" s="2">
        <f t="shared" si="26"/>
        <v>0</v>
      </c>
      <c r="AZ75" s="2">
        <f t="shared" si="27"/>
        <v>0</v>
      </c>
      <c r="BM75" s="62">
        <f t="shared" si="28"/>
        <v>-1</v>
      </c>
      <c r="BN75" s="7">
        <f t="shared" si="29"/>
        <v>-1</v>
      </c>
      <c r="BO75" s="7">
        <f t="shared" si="30"/>
        <v>-1</v>
      </c>
      <c r="BP75" s="7">
        <f t="shared" si="31"/>
        <v>-2</v>
      </c>
      <c r="BQ75" s="7">
        <f t="shared" si="32"/>
        <v>-1</v>
      </c>
      <c r="BR75" s="7">
        <f t="shared" si="33"/>
        <v>-1</v>
      </c>
      <c r="BS75" s="7">
        <f t="shared" si="34"/>
        <v>-1</v>
      </c>
      <c r="BT75" s="7">
        <f t="shared" si="35"/>
        <v>-1</v>
      </c>
      <c r="BU75" s="7">
        <f t="shared" si="36"/>
        <v>-1</v>
      </c>
      <c r="BV75" s="65">
        <f t="shared" si="37"/>
        <v>0</v>
      </c>
      <c r="BW75" s="7"/>
      <c r="BX75" s="7"/>
      <c r="BY75" s="7"/>
      <c r="BZ75" s="7"/>
      <c r="CA75">
        <f t="shared" si="38"/>
        <v>-1</v>
      </c>
      <c r="CB75">
        <f t="shared" si="39"/>
        <v>-1</v>
      </c>
      <c r="CC75">
        <f t="shared" si="40"/>
        <v>-1</v>
      </c>
      <c r="CD75">
        <f t="shared" si="41"/>
        <v>-1</v>
      </c>
      <c r="CE75">
        <f t="shared" si="42"/>
        <v>0</v>
      </c>
      <c r="CF75">
        <f t="shared" si="43"/>
        <v>-1</v>
      </c>
      <c r="CG75">
        <f t="shared" si="44"/>
        <v>-1</v>
      </c>
      <c r="CH75">
        <f t="shared" si="45"/>
        <v>-1</v>
      </c>
      <c r="CI75">
        <f t="shared" si="46"/>
        <v>-1</v>
      </c>
      <c r="CJ75">
        <f t="shared" si="47"/>
        <v>0</v>
      </c>
      <c r="CK75">
        <f t="shared" si="80"/>
        <v>-1</v>
      </c>
      <c r="CL75">
        <f t="shared" si="81"/>
        <v>-1</v>
      </c>
      <c r="CM75">
        <f t="shared" si="48"/>
        <v>-1</v>
      </c>
      <c r="CN75">
        <f t="shared" si="49"/>
        <v>-1</v>
      </c>
      <c r="CO75">
        <f t="shared" si="50"/>
        <v>-1</v>
      </c>
      <c r="CP75">
        <f t="shared" si="51"/>
        <v>-1</v>
      </c>
      <c r="CQ75"/>
      <c r="CR75" t="str">
        <f t="shared" si="52"/>
        <v>-1x0x-1x-1</v>
      </c>
      <c r="CS75" t="str">
        <f t="shared" si="53"/>
        <v>0x-1x-1x-1</v>
      </c>
      <c r="CT75"/>
      <c r="CU75">
        <f t="shared" si="54"/>
        <v>0</v>
      </c>
      <c r="CV75">
        <f t="shared" si="55"/>
        <v>0</v>
      </c>
      <c r="CW75">
        <f t="shared" si="56"/>
        <v>0</v>
      </c>
      <c r="CX75">
        <f t="shared" si="57"/>
        <v>0</v>
      </c>
      <c r="CY75">
        <f t="shared" si="58"/>
        <v>-1</v>
      </c>
      <c r="CZ75">
        <f t="shared" si="59"/>
        <v>1</v>
      </c>
      <c r="DA75" s="2">
        <f t="shared" si="60"/>
        <v>0</v>
      </c>
      <c r="DB75" s="2">
        <f t="shared" si="61"/>
        <v>0</v>
      </c>
      <c r="DC75" s="2">
        <f t="shared" si="62"/>
        <v>0</v>
      </c>
      <c r="DD75" s="2">
        <f t="shared" si="63"/>
        <v>0</v>
      </c>
    </row>
    <row r="76" spans="1:108" ht="18.600000000000001" customHeight="1" thickBot="1">
      <c r="A76" s="2"/>
      <c r="B76" s="4" t="s">
        <v>53</v>
      </c>
      <c r="C76" s="91" t="str">
        <f t="shared" si="71"/>
        <v/>
      </c>
      <c r="D76" s="91"/>
      <c r="E76" s="91"/>
      <c r="F76" s="91"/>
      <c r="G76" s="9"/>
      <c r="H76" s="9"/>
      <c r="I76" s="49"/>
      <c r="J76" s="125" t="str">
        <f t="shared" si="64"/>
        <v>-</v>
      </c>
      <c r="K76" s="126"/>
      <c r="L76" s="127" t="str">
        <f t="shared" si="65"/>
        <v>-</v>
      </c>
      <c r="M76" s="127"/>
      <c r="N76" s="127"/>
      <c r="O76" s="127"/>
      <c r="P76" s="59" t="str">
        <f t="shared" si="66"/>
        <v>-</v>
      </c>
      <c r="Q76" s="127" t="str">
        <f t="shared" si="13"/>
        <v>-</v>
      </c>
      <c r="R76" s="127"/>
      <c r="S76" s="83" t="str">
        <f t="shared" si="70"/>
        <v>-</v>
      </c>
      <c r="T76" s="84"/>
      <c r="U76" s="127" t="str">
        <f t="shared" si="14"/>
        <v>-</v>
      </c>
      <c r="V76" s="127"/>
      <c r="W76" s="127" t="str">
        <f t="shared" si="15"/>
        <v>-</v>
      </c>
      <c r="X76" s="127"/>
      <c r="Y76" s="53" t="str">
        <f t="shared" si="72"/>
        <v>-</v>
      </c>
      <c r="Z76" s="73" t="str">
        <f t="shared" si="68"/>
        <v>-</v>
      </c>
      <c r="AA76" s="42"/>
      <c r="AB76" s="45" t="str">
        <f t="shared" si="16"/>
        <v/>
      </c>
      <c r="AC76" s="45" t="str">
        <f t="shared" si="17"/>
        <v/>
      </c>
      <c r="AD76" s="45">
        <f t="shared" si="18"/>
        <v>0</v>
      </c>
      <c r="AE76" s="45">
        <f t="shared" si="19"/>
        <v>0</v>
      </c>
      <c r="AF76" s="45">
        <f t="shared" si="20"/>
        <v>0</v>
      </c>
      <c r="AL76" s="34">
        <f t="shared" si="21"/>
        <v>1</v>
      </c>
      <c r="AM76" s="34">
        <f t="shared" si="22"/>
        <v>1</v>
      </c>
      <c r="AN76" s="2">
        <f t="shared" si="23"/>
        <v>0</v>
      </c>
      <c r="AO76" s="2">
        <f t="shared" si="24"/>
        <v>-1</v>
      </c>
      <c r="AP76" s="34"/>
      <c r="AQ76" s="2">
        <f t="shared" si="73"/>
        <v>0</v>
      </c>
      <c r="AR76" s="2">
        <f t="shared" si="74"/>
        <v>0</v>
      </c>
      <c r="AS76" s="2">
        <f t="shared" si="75"/>
        <v>0</v>
      </c>
      <c r="AT76" s="2">
        <f t="shared" si="76"/>
        <v>0</v>
      </c>
      <c r="AU76" s="2">
        <f t="shared" si="77"/>
        <v>0</v>
      </c>
      <c r="AV76" s="2">
        <f t="shared" si="25"/>
        <v>0</v>
      </c>
      <c r="AW76" s="2">
        <f t="shared" si="78"/>
        <v>0</v>
      </c>
      <c r="AX76" s="2">
        <f t="shared" si="79"/>
        <v>0</v>
      </c>
      <c r="AY76" s="2">
        <f t="shared" si="26"/>
        <v>0</v>
      </c>
      <c r="AZ76" s="2">
        <f t="shared" si="27"/>
        <v>0</v>
      </c>
      <c r="BM76" s="62">
        <f t="shared" si="28"/>
        <v>-1</v>
      </c>
      <c r="BN76" s="7">
        <f t="shared" si="29"/>
        <v>-1</v>
      </c>
      <c r="BO76" s="7">
        <f t="shared" si="30"/>
        <v>-1</v>
      </c>
      <c r="BP76" s="7">
        <f t="shared" si="31"/>
        <v>-2</v>
      </c>
      <c r="BQ76" s="7">
        <f t="shared" si="32"/>
        <v>-1</v>
      </c>
      <c r="BR76" s="7">
        <f t="shared" si="33"/>
        <v>-1</v>
      </c>
      <c r="BS76" s="7">
        <f t="shared" si="34"/>
        <v>-1</v>
      </c>
      <c r="BT76" s="7">
        <f t="shared" si="35"/>
        <v>-1</v>
      </c>
      <c r="BU76" s="7">
        <f t="shared" si="36"/>
        <v>-1</v>
      </c>
      <c r="BV76" s="65">
        <f t="shared" si="37"/>
        <v>0</v>
      </c>
      <c r="BW76" s="7"/>
      <c r="BX76" s="7"/>
      <c r="BY76" s="7"/>
      <c r="BZ76" s="7"/>
      <c r="CA76">
        <f t="shared" si="38"/>
        <v>-1</v>
      </c>
      <c r="CB76">
        <f t="shared" si="39"/>
        <v>-1</v>
      </c>
      <c r="CC76">
        <f t="shared" si="40"/>
        <v>-1</v>
      </c>
      <c r="CD76">
        <f t="shared" si="41"/>
        <v>-1</v>
      </c>
      <c r="CE76">
        <f t="shared" si="42"/>
        <v>0</v>
      </c>
      <c r="CF76">
        <f t="shared" si="43"/>
        <v>-1</v>
      </c>
      <c r="CG76">
        <f t="shared" si="44"/>
        <v>-1</v>
      </c>
      <c r="CH76">
        <f t="shared" si="45"/>
        <v>-1</v>
      </c>
      <c r="CI76">
        <f t="shared" si="46"/>
        <v>-1</v>
      </c>
      <c r="CJ76">
        <f t="shared" si="47"/>
        <v>0</v>
      </c>
      <c r="CK76">
        <f t="shared" si="80"/>
        <v>-1</v>
      </c>
      <c r="CL76">
        <f t="shared" si="81"/>
        <v>-1</v>
      </c>
      <c r="CM76">
        <f t="shared" si="48"/>
        <v>-1</v>
      </c>
      <c r="CN76">
        <f t="shared" si="49"/>
        <v>-1</v>
      </c>
      <c r="CO76">
        <f t="shared" si="50"/>
        <v>-1</v>
      </c>
      <c r="CP76">
        <f t="shared" si="51"/>
        <v>-1</v>
      </c>
      <c r="CQ76"/>
      <c r="CR76" t="str">
        <f t="shared" si="52"/>
        <v>-1x0x-1x-1</v>
      </c>
      <c r="CS76" t="str">
        <f t="shared" si="53"/>
        <v>0x-1x-1x-1</v>
      </c>
      <c r="CT76"/>
      <c r="CU76">
        <f t="shared" si="54"/>
        <v>0</v>
      </c>
      <c r="CV76">
        <f t="shared" si="55"/>
        <v>0</v>
      </c>
      <c r="CW76">
        <f t="shared" si="56"/>
        <v>0</v>
      </c>
      <c r="CX76">
        <f t="shared" si="57"/>
        <v>0</v>
      </c>
      <c r="CY76">
        <f t="shared" si="58"/>
        <v>-1</v>
      </c>
      <c r="CZ76">
        <f t="shared" si="59"/>
        <v>1</v>
      </c>
      <c r="DA76" s="2">
        <f t="shared" si="60"/>
        <v>0</v>
      </c>
      <c r="DB76" s="2">
        <f t="shared" si="61"/>
        <v>0</v>
      </c>
      <c r="DC76" s="2">
        <f t="shared" si="62"/>
        <v>0</v>
      </c>
      <c r="DD76" s="2">
        <f t="shared" si="63"/>
        <v>0</v>
      </c>
    </row>
    <row r="77" spans="1:108" ht="18.600000000000001" customHeight="1" thickBot="1">
      <c r="A77" s="2"/>
      <c r="B77" s="4" t="s">
        <v>54</v>
      </c>
      <c r="C77" s="91" t="str">
        <f t="shared" si="71"/>
        <v/>
      </c>
      <c r="D77" s="91"/>
      <c r="E77" s="91"/>
      <c r="F77" s="91"/>
      <c r="G77" s="9"/>
      <c r="H77" s="9"/>
      <c r="I77" s="49"/>
      <c r="J77" s="125" t="str">
        <f t="shared" si="64"/>
        <v>-</v>
      </c>
      <c r="K77" s="126"/>
      <c r="L77" s="127" t="str">
        <f t="shared" si="65"/>
        <v>-</v>
      </c>
      <c r="M77" s="127"/>
      <c r="N77" s="127"/>
      <c r="O77" s="127"/>
      <c r="P77" s="59" t="str">
        <f t="shared" si="66"/>
        <v>-</v>
      </c>
      <c r="Q77" s="127" t="str">
        <f t="shared" si="13"/>
        <v>-</v>
      </c>
      <c r="R77" s="127"/>
      <c r="S77" s="83" t="str">
        <f t="shared" si="70"/>
        <v>-</v>
      </c>
      <c r="T77" s="84"/>
      <c r="U77" s="127" t="str">
        <f t="shared" si="14"/>
        <v>-</v>
      </c>
      <c r="V77" s="127"/>
      <c r="W77" s="127" t="str">
        <f t="shared" si="15"/>
        <v>-</v>
      </c>
      <c r="X77" s="127"/>
      <c r="Y77" s="53" t="str">
        <f t="shared" si="72"/>
        <v>-</v>
      </c>
      <c r="Z77" s="73" t="str">
        <f t="shared" si="68"/>
        <v>-</v>
      </c>
      <c r="AA77" s="42"/>
      <c r="AB77" s="45" t="str">
        <f t="shared" si="16"/>
        <v/>
      </c>
      <c r="AC77" s="45" t="str">
        <f t="shared" si="17"/>
        <v/>
      </c>
      <c r="AD77" s="45">
        <f t="shared" si="18"/>
        <v>0</v>
      </c>
      <c r="AE77" s="45">
        <f t="shared" si="19"/>
        <v>0</v>
      </c>
      <c r="AF77" s="45">
        <f t="shared" si="20"/>
        <v>0</v>
      </c>
      <c r="AL77" s="34">
        <f t="shared" si="21"/>
        <v>1</v>
      </c>
      <c r="AM77" s="34">
        <f t="shared" si="22"/>
        <v>1</v>
      </c>
      <c r="AN77" s="2">
        <f t="shared" si="23"/>
        <v>0</v>
      </c>
      <c r="AO77" s="2">
        <f t="shared" si="24"/>
        <v>-1</v>
      </c>
      <c r="AP77" s="34"/>
      <c r="AQ77" s="2">
        <f t="shared" si="73"/>
        <v>0</v>
      </c>
      <c r="AR77" s="2">
        <f t="shared" si="74"/>
        <v>0</v>
      </c>
      <c r="AS77" s="2">
        <f t="shared" si="75"/>
        <v>0</v>
      </c>
      <c r="AT77" s="2">
        <f t="shared" si="76"/>
        <v>0</v>
      </c>
      <c r="AU77" s="2">
        <f t="shared" si="77"/>
        <v>0</v>
      </c>
      <c r="AV77" s="2">
        <f t="shared" si="25"/>
        <v>0</v>
      </c>
      <c r="AW77" s="2">
        <f t="shared" si="78"/>
        <v>0</v>
      </c>
      <c r="AX77" s="2">
        <f t="shared" si="79"/>
        <v>0</v>
      </c>
      <c r="AY77" s="2">
        <f t="shared" si="26"/>
        <v>0</v>
      </c>
      <c r="AZ77" s="2">
        <f t="shared" si="27"/>
        <v>0</v>
      </c>
      <c r="BM77" s="62">
        <f t="shared" si="28"/>
        <v>-1</v>
      </c>
      <c r="BN77" s="7">
        <f t="shared" si="29"/>
        <v>-1</v>
      </c>
      <c r="BO77" s="7">
        <f t="shared" si="30"/>
        <v>-1</v>
      </c>
      <c r="BP77" s="7">
        <f t="shared" si="31"/>
        <v>-2</v>
      </c>
      <c r="BQ77" s="7">
        <f t="shared" si="32"/>
        <v>-1</v>
      </c>
      <c r="BR77" s="7">
        <f t="shared" si="33"/>
        <v>-1</v>
      </c>
      <c r="BS77" s="7">
        <f t="shared" si="34"/>
        <v>-1</v>
      </c>
      <c r="BT77" s="7">
        <f t="shared" si="35"/>
        <v>-1</v>
      </c>
      <c r="BU77" s="7">
        <f t="shared" si="36"/>
        <v>-1</v>
      </c>
      <c r="BV77" s="65">
        <f t="shared" si="37"/>
        <v>0</v>
      </c>
      <c r="BW77" s="7"/>
      <c r="BX77" s="7"/>
      <c r="BY77" s="7"/>
      <c r="BZ77" s="7"/>
      <c r="CA77">
        <f t="shared" si="38"/>
        <v>-1</v>
      </c>
      <c r="CB77">
        <f t="shared" si="39"/>
        <v>-1</v>
      </c>
      <c r="CC77">
        <f t="shared" si="40"/>
        <v>-1</v>
      </c>
      <c r="CD77">
        <f t="shared" si="41"/>
        <v>-1</v>
      </c>
      <c r="CE77">
        <f t="shared" si="42"/>
        <v>0</v>
      </c>
      <c r="CF77">
        <f t="shared" si="43"/>
        <v>-1</v>
      </c>
      <c r="CG77">
        <f t="shared" si="44"/>
        <v>-1</v>
      </c>
      <c r="CH77">
        <f t="shared" si="45"/>
        <v>-1</v>
      </c>
      <c r="CI77">
        <f t="shared" si="46"/>
        <v>-1</v>
      </c>
      <c r="CJ77">
        <f t="shared" si="47"/>
        <v>0</v>
      </c>
      <c r="CK77">
        <f t="shared" si="80"/>
        <v>-1</v>
      </c>
      <c r="CL77">
        <f t="shared" si="81"/>
        <v>-1</v>
      </c>
      <c r="CM77">
        <f t="shared" si="48"/>
        <v>-1</v>
      </c>
      <c r="CN77">
        <f t="shared" si="49"/>
        <v>-1</v>
      </c>
      <c r="CO77">
        <f t="shared" si="50"/>
        <v>-1</v>
      </c>
      <c r="CP77">
        <f t="shared" si="51"/>
        <v>-1</v>
      </c>
      <c r="CQ77"/>
      <c r="CR77" t="str">
        <f t="shared" si="52"/>
        <v>-1x0x-1x-1</v>
      </c>
      <c r="CS77" t="str">
        <f t="shared" si="53"/>
        <v>0x-1x-1x-1</v>
      </c>
      <c r="CT77"/>
      <c r="CU77">
        <f t="shared" si="54"/>
        <v>0</v>
      </c>
      <c r="CV77">
        <f t="shared" si="55"/>
        <v>0</v>
      </c>
      <c r="CW77">
        <f t="shared" si="56"/>
        <v>0</v>
      </c>
      <c r="CX77">
        <f t="shared" si="57"/>
        <v>0</v>
      </c>
      <c r="CY77">
        <f t="shared" si="58"/>
        <v>-1</v>
      </c>
      <c r="CZ77">
        <f t="shared" si="59"/>
        <v>1</v>
      </c>
      <c r="DA77" s="2">
        <f t="shared" si="60"/>
        <v>0</v>
      </c>
      <c r="DB77" s="2">
        <f t="shared" si="61"/>
        <v>0</v>
      </c>
      <c r="DC77" s="2">
        <f t="shared" si="62"/>
        <v>0</v>
      </c>
      <c r="DD77" s="2">
        <f t="shared" si="63"/>
        <v>0</v>
      </c>
    </row>
    <row r="78" spans="1:108" ht="18.600000000000001" customHeight="1" thickBot="1">
      <c r="A78" s="2"/>
      <c r="B78" s="4" t="s">
        <v>55</v>
      </c>
      <c r="C78" s="91" t="str">
        <f t="shared" si="71"/>
        <v/>
      </c>
      <c r="D78" s="91"/>
      <c r="E78" s="91"/>
      <c r="F78" s="91"/>
      <c r="G78" s="9"/>
      <c r="H78" s="9"/>
      <c r="I78" s="49"/>
      <c r="J78" s="125" t="str">
        <f t="shared" si="64"/>
        <v>-</v>
      </c>
      <c r="K78" s="126"/>
      <c r="L78" s="127" t="str">
        <f t="shared" si="65"/>
        <v>-</v>
      </c>
      <c r="M78" s="127"/>
      <c r="N78" s="127"/>
      <c r="O78" s="127"/>
      <c r="P78" s="59" t="str">
        <f t="shared" si="66"/>
        <v>-</v>
      </c>
      <c r="Q78" s="127" t="str">
        <f t="shared" si="13"/>
        <v>-</v>
      </c>
      <c r="R78" s="127"/>
      <c r="S78" s="83" t="str">
        <f t="shared" si="70"/>
        <v>-</v>
      </c>
      <c r="T78" s="84"/>
      <c r="U78" s="127" t="str">
        <f t="shared" si="14"/>
        <v>-</v>
      </c>
      <c r="V78" s="127"/>
      <c r="W78" s="127" t="str">
        <f t="shared" si="15"/>
        <v>-</v>
      </c>
      <c r="X78" s="127"/>
      <c r="Y78" s="53" t="str">
        <f t="shared" si="72"/>
        <v>-</v>
      </c>
      <c r="Z78" s="73" t="str">
        <f t="shared" si="68"/>
        <v>-</v>
      </c>
      <c r="AA78" s="42"/>
      <c r="AB78" s="45" t="str">
        <f t="shared" si="16"/>
        <v/>
      </c>
      <c r="AC78" s="45" t="str">
        <f t="shared" si="17"/>
        <v/>
      </c>
      <c r="AD78" s="45">
        <f t="shared" si="18"/>
        <v>0</v>
      </c>
      <c r="AE78" s="45">
        <f t="shared" si="19"/>
        <v>0</v>
      </c>
      <c r="AF78" s="45">
        <f t="shared" si="20"/>
        <v>0</v>
      </c>
      <c r="AL78" s="34">
        <f t="shared" si="21"/>
        <v>1</v>
      </c>
      <c r="AM78" s="34">
        <f t="shared" si="22"/>
        <v>1</v>
      </c>
      <c r="AN78" s="2">
        <f t="shared" si="23"/>
        <v>0</v>
      </c>
      <c r="AO78" s="2">
        <f t="shared" si="24"/>
        <v>-1</v>
      </c>
      <c r="AP78" s="34"/>
      <c r="AQ78" s="2">
        <f t="shared" si="73"/>
        <v>0</v>
      </c>
      <c r="AR78" s="2">
        <f t="shared" si="74"/>
        <v>0</v>
      </c>
      <c r="AS78" s="2">
        <f t="shared" si="75"/>
        <v>0</v>
      </c>
      <c r="AT78" s="2">
        <f t="shared" si="76"/>
        <v>0</v>
      </c>
      <c r="AU78" s="2">
        <f t="shared" si="77"/>
        <v>0</v>
      </c>
      <c r="AV78" s="2">
        <f t="shared" si="25"/>
        <v>0</v>
      </c>
      <c r="AW78" s="2">
        <f t="shared" si="78"/>
        <v>0</v>
      </c>
      <c r="AX78" s="2">
        <f t="shared" si="79"/>
        <v>0</v>
      </c>
      <c r="AY78" s="2">
        <f t="shared" si="26"/>
        <v>0</v>
      </c>
      <c r="AZ78" s="2">
        <f t="shared" si="27"/>
        <v>0</v>
      </c>
      <c r="BM78" s="62">
        <f t="shared" si="28"/>
        <v>-1</v>
      </c>
      <c r="BN78" s="7">
        <f t="shared" si="29"/>
        <v>-1</v>
      </c>
      <c r="BO78" s="7">
        <f t="shared" si="30"/>
        <v>-1</v>
      </c>
      <c r="BP78" s="7">
        <f t="shared" si="31"/>
        <v>-2</v>
      </c>
      <c r="BQ78" s="7">
        <f t="shared" si="32"/>
        <v>-1</v>
      </c>
      <c r="BR78" s="7">
        <f t="shared" si="33"/>
        <v>-1</v>
      </c>
      <c r="BS78" s="7">
        <f t="shared" si="34"/>
        <v>-1</v>
      </c>
      <c r="BT78" s="7">
        <f t="shared" si="35"/>
        <v>-1</v>
      </c>
      <c r="BU78" s="7">
        <f t="shared" si="36"/>
        <v>-1</v>
      </c>
      <c r="BV78" s="65">
        <f t="shared" si="37"/>
        <v>0</v>
      </c>
      <c r="BW78" s="7"/>
      <c r="BX78" s="7"/>
      <c r="BY78" s="7"/>
      <c r="BZ78" s="7"/>
      <c r="CA78">
        <f t="shared" si="38"/>
        <v>-1</v>
      </c>
      <c r="CB78">
        <f t="shared" si="39"/>
        <v>-1</v>
      </c>
      <c r="CC78">
        <f t="shared" si="40"/>
        <v>-1</v>
      </c>
      <c r="CD78">
        <f t="shared" si="41"/>
        <v>-1</v>
      </c>
      <c r="CE78">
        <f t="shared" si="42"/>
        <v>0</v>
      </c>
      <c r="CF78">
        <f t="shared" si="43"/>
        <v>-1</v>
      </c>
      <c r="CG78">
        <f t="shared" si="44"/>
        <v>-1</v>
      </c>
      <c r="CH78">
        <f t="shared" si="45"/>
        <v>-1</v>
      </c>
      <c r="CI78">
        <f t="shared" si="46"/>
        <v>-1</v>
      </c>
      <c r="CJ78">
        <f t="shared" si="47"/>
        <v>0</v>
      </c>
      <c r="CK78">
        <f t="shared" si="80"/>
        <v>-1</v>
      </c>
      <c r="CL78">
        <f t="shared" si="81"/>
        <v>-1</v>
      </c>
      <c r="CM78">
        <f t="shared" si="48"/>
        <v>-1</v>
      </c>
      <c r="CN78">
        <f t="shared" si="49"/>
        <v>-1</v>
      </c>
      <c r="CO78">
        <f t="shared" si="50"/>
        <v>-1</v>
      </c>
      <c r="CP78">
        <f t="shared" si="51"/>
        <v>-1</v>
      </c>
      <c r="CQ78"/>
      <c r="CR78" t="str">
        <f t="shared" si="52"/>
        <v>-1x0x-1x-1</v>
      </c>
      <c r="CS78" t="str">
        <f t="shared" si="53"/>
        <v>0x-1x-1x-1</v>
      </c>
      <c r="CT78"/>
      <c r="CU78">
        <f t="shared" si="54"/>
        <v>0</v>
      </c>
      <c r="CV78">
        <f t="shared" si="55"/>
        <v>0</v>
      </c>
      <c r="CW78">
        <f t="shared" si="56"/>
        <v>0</v>
      </c>
      <c r="CX78">
        <f t="shared" si="57"/>
        <v>0</v>
      </c>
      <c r="CY78">
        <f t="shared" si="58"/>
        <v>-1</v>
      </c>
      <c r="CZ78">
        <f t="shared" si="59"/>
        <v>1</v>
      </c>
      <c r="DA78" s="2">
        <f t="shared" si="60"/>
        <v>0</v>
      </c>
      <c r="DB78" s="2">
        <f t="shared" si="61"/>
        <v>0</v>
      </c>
      <c r="DC78" s="2">
        <f t="shared" si="62"/>
        <v>0</v>
      </c>
      <c r="DD78" s="2">
        <f t="shared" si="63"/>
        <v>0</v>
      </c>
    </row>
    <row r="79" spans="1:108" ht="18.600000000000001" customHeight="1" thickBot="1">
      <c r="A79" s="2"/>
      <c r="B79" s="4" t="s">
        <v>56</v>
      </c>
      <c r="C79" s="91" t="str">
        <f t="shared" si="71"/>
        <v/>
      </c>
      <c r="D79" s="91"/>
      <c r="E79" s="91"/>
      <c r="F79" s="91"/>
      <c r="G79" s="9"/>
      <c r="H79" s="9"/>
      <c r="I79" s="49"/>
      <c r="J79" s="125" t="str">
        <f t="shared" si="64"/>
        <v>-</v>
      </c>
      <c r="K79" s="126"/>
      <c r="L79" s="127" t="str">
        <f t="shared" si="65"/>
        <v>-</v>
      </c>
      <c r="M79" s="127"/>
      <c r="N79" s="127"/>
      <c r="O79" s="127"/>
      <c r="P79" s="59" t="str">
        <f t="shared" si="66"/>
        <v>-</v>
      </c>
      <c r="Q79" s="127" t="str">
        <f t="shared" si="13"/>
        <v>-</v>
      </c>
      <c r="R79" s="127"/>
      <c r="S79" s="83" t="str">
        <f t="shared" si="70"/>
        <v>-</v>
      </c>
      <c r="T79" s="84"/>
      <c r="U79" s="127" t="str">
        <f t="shared" si="14"/>
        <v>-</v>
      </c>
      <c r="V79" s="127"/>
      <c r="W79" s="127" t="str">
        <f t="shared" si="15"/>
        <v>-</v>
      </c>
      <c r="X79" s="127"/>
      <c r="Y79" s="53" t="str">
        <f t="shared" si="72"/>
        <v>-</v>
      </c>
      <c r="Z79" s="73" t="str">
        <f t="shared" si="68"/>
        <v>-</v>
      </c>
      <c r="AA79" s="42"/>
      <c r="AB79" s="45" t="str">
        <f t="shared" si="16"/>
        <v/>
      </c>
      <c r="AC79" s="45" t="str">
        <f t="shared" si="17"/>
        <v/>
      </c>
      <c r="AD79" s="45">
        <f t="shared" si="18"/>
        <v>0</v>
      </c>
      <c r="AE79" s="45">
        <f t="shared" si="19"/>
        <v>0</v>
      </c>
      <c r="AF79" s="45">
        <f t="shared" si="20"/>
        <v>0</v>
      </c>
      <c r="AL79" s="34">
        <f t="shared" si="21"/>
        <v>1</v>
      </c>
      <c r="AM79" s="34">
        <f t="shared" si="22"/>
        <v>1</v>
      </c>
      <c r="AN79" s="2">
        <f t="shared" si="23"/>
        <v>0</v>
      </c>
      <c r="AO79" s="2">
        <f t="shared" si="24"/>
        <v>-1</v>
      </c>
      <c r="AP79" s="34"/>
      <c r="AQ79" s="2">
        <f t="shared" si="73"/>
        <v>0</v>
      </c>
      <c r="AR79" s="2">
        <f t="shared" si="74"/>
        <v>0</v>
      </c>
      <c r="AS79" s="2">
        <f t="shared" si="75"/>
        <v>0</v>
      </c>
      <c r="AT79" s="2">
        <f t="shared" si="76"/>
        <v>0</v>
      </c>
      <c r="AU79" s="2">
        <f t="shared" si="77"/>
        <v>0</v>
      </c>
      <c r="AV79" s="2">
        <f t="shared" si="25"/>
        <v>0</v>
      </c>
      <c r="AW79" s="2">
        <f t="shared" si="78"/>
        <v>0</v>
      </c>
      <c r="AX79" s="2">
        <f t="shared" si="79"/>
        <v>0</v>
      </c>
      <c r="AY79" s="2">
        <f t="shared" si="26"/>
        <v>0</v>
      </c>
      <c r="AZ79" s="2">
        <f t="shared" si="27"/>
        <v>0</v>
      </c>
      <c r="BM79" s="62">
        <f t="shared" si="28"/>
        <v>-1</v>
      </c>
      <c r="BN79" s="7">
        <f t="shared" si="29"/>
        <v>-1</v>
      </c>
      <c r="BO79" s="7">
        <f t="shared" si="30"/>
        <v>-1</v>
      </c>
      <c r="BP79" s="7">
        <f t="shared" si="31"/>
        <v>-2</v>
      </c>
      <c r="BQ79" s="7">
        <f t="shared" si="32"/>
        <v>-1</v>
      </c>
      <c r="BR79" s="7">
        <f t="shared" si="33"/>
        <v>-1</v>
      </c>
      <c r="BS79" s="7">
        <f t="shared" si="34"/>
        <v>-1</v>
      </c>
      <c r="BT79" s="7">
        <f t="shared" si="35"/>
        <v>-1</v>
      </c>
      <c r="BU79" s="7">
        <f t="shared" si="36"/>
        <v>-1</v>
      </c>
      <c r="BV79" s="65">
        <f t="shared" si="37"/>
        <v>0</v>
      </c>
      <c r="BW79" s="7"/>
      <c r="BX79" s="7"/>
      <c r="BY79" s="7"/>
      <c r="BZ79" s="7"/>
      <c r="CA79">
        <f t="shared" si="38"/>
        <v>-1</v>
      </c>
      <c r="CB79">
        <f t="shared" si="39"/>
        <v>-1</v>
      </c>
      <c r="CC79">
        <f t="shared" si="40"/>
        <v>-1</v>
      </c>
      <c r="CD79">
        <f t="shared" si="41"/>
        <v>-1</v>
      </c>
      <c r="CE79">
        <f t="shared" si="42"/>
        <v>0</v>
      </c>
      <c r="CF79">
        <f t="shared" si="43"/>
        <v>-1</v>
      </c>
      <c r="CG79">
        <f t="shared" si="44"/>
        <v>-1</v>
      </c>
      <c r="CH79">
        <f t="shared" si="45"/>
        <v>-1</v>
      </c>
      <c r="CI79">
        <f t="shared" si="46"/>
        <v>-1</v>
      </c>
      <c r="CJ79">
        <f t="shared" si="47"/>
        <v>0</v>
      </c>
      <c r="CK79">
        <f t="shared" si="80"/>
        <v>-1</v>
      </c>
      <c r="CL79">
        <f t="shared" si="81"/>
        <v>-1</v>
      </c>
      <c r="CM79">
        <f t="shared" si="48"/>
        <v>-1</v>
      </c>
      <c r="CN79">
        <f t="shared" si="49"/>
        <v>-1</v>
      </c>
      <c r="CO79">
        <f t="shared" si="50"/>
        <v>-1</v>
      </c>
      <c r="CP79">
        <f t="shared" si="51"/>
        <v>-1</v>
      </c>
      <c r="CQ79"/>
      <c r="CR79" t="str">
        <f t="shared" si="52"/>
        <v>-1x0x-1x-1</v>
      </c>
      <c r="CS79" t="str">
        <f t="shared" si="53"/>
        <v>0x-1x-1x-1</v>
      </c>
      <c r="CT79"/>
      <c r="CU79">
        <f t="shared" si="54"/>
        <v>0</v>
      </c>
      <c r="CV79">
        <f t="shared" si="55"/>
        <v>0</v>
      </c>
      <c r="CW79">
        <f t="shared" si="56"/>
        <v>0</v>
      </c>
      <c r="CX79">
        <f t="shared" si="57"/>
        <v>0</v>
      </c>
      <c r="CY79">
        <f t="shared" si="58"/>
        <v>-1</v>
      </c>
      <c r="CZ79">
        <f t="shared" si="59"/>
        <v>1</v>
      </c>
      <c r="DA79" s="2">
        <f t="shared" si="60"/>
        <v>0</v>
      </c>
      <c r="DB79" s="2">
        <f t="shared" si="61"/>
        <v>0</v>
      </c>
      <c r="DC79" s="2">
        <f t="shared" si="62"/>
        <v>0</v>
      </c>
      <c r="DD79" s="2">
        <f t="shared" si="63"/>
        <v>0</v>
      </c>
    </row>
    <row r="80" spans="1:108" ht="18.600000000000001" customHeight="1" thickBot="1">
      <c r="A80" s="2"/>
      <c r="B80" s="4" t="s">
        <v>57</v>
      </c>
      <c r="C80" s="91" t="str">
        <f t="shared" si="71"/>
        <v/>
      </c>
      <c r="D80" s="91"/>
      <c r="E80" s="91"/>
      <c r="F80" s="91"/>
      <c r="G80" s="9"/>
      <c r="H80" s="9"/>
      <c r="I80" s="49"/>
      <c r="J80" s="125" t="str">
        <f t="shared" si="64"/>
        <v>-</v>
      </c>
      <c r="K80" s="126"/>
      <c r="L80" s="127" t="str">
        <f t="shared" si="65"/>
        <v>-</v>
      </c>
      <c r="M80" s="127"/>
      <c r="N80" s="127"/>
      <c r="O80" s="127"/>
      <c r="P80" s="59" t="str">
        <f t="shared" si="66"/>
        <v>-</v>
      </c>
      <c r="Q80" s="127" t="str">
        <f t="shared" si="13"/>
        <v>-</v>
      </c>
      <c r="R80" s="127"/>
      <c r="S80" s="83" t="str">
        <f t="shared" si="70"/>
        <v>-</v>
      </c>
      <c r="T80" s="84"/>
      <c r="U80" s="127" t="str">
        <f t="shared" si="14"/>
        <v>-</v>
      </c>
      <c r="V80" s="127"/>
      <c r="W80" s="127" t="str">
        <f t="shared" si="15"/>
        <v>-</v>
      </c>
      <c r="X80" s="127"/>
      <c r="Y80" s="53" t="str">
        <f t="shared" si="72"/>
        <v>-</v>
      </c>
      <c r="Z80" s="73" t="str">
        <f t="shared" si="68"/>
        <v>-</v>
      </c>
      <c r="AA80" s="42"/>
      <c r="AB80" s="45" t="str">
        <f t="shared" si="16"/>
        <v/>
      </c>
      <c r="AC80" s="45" t="str">
        <f t="shared" si="17"/>
        <v/>
      </c>
      <c r="AD80" s="45">
        <f t="shared" si="18"/>
        <v>0</v>
      </c>
      <c r="AE80" s="45">
        <f t="shared" si="19"/>
        <v>0</v>
      </c>
      <c r="AF80" s="45">
        <f t="shared" si="20"/>
        <v>0</v>
      </c>
      <c r="AL80" s="34">
        <f t="shared" si="21"/>
        <v>1</v>
      </c>
      <c r="AM80" s="34">
        <f t="shared" si="22"/>
        <v>1</v>
      </c>
      <c r="AN80" s="2">
        <f t="shared" si="23"/>
        <v>0</v>
      </c>
      <c r="AO80" s="2">
        <f t="shared" si="24"/>
        <v>-1</v>
      </c>
      <c r="AP80" s="34"/>
      <c r="AQ80" s="2">
        <f t="shared" si="73"/>
        <v>0</v>
      </c>
      <c r="AR80" s="2">
        <f t="shared" si="74"/>
        <v>0</v>
      </c>
      <c r="AS80" s="2">
        <f t="shared" si="75"/>
        <v>0</v>
      </c>
      <c r="AT80" s="2">
        <f t="shared" si="76"/>
        <v>0</v>
      </c>
      <c r="AU80" s="2">
        <f t="shared" si="77"/>
        <v>0</v>
      </c>
      <c r="AV80" s="2">
        <f t="shared" si="25"/>
        <v>0</v>
      </c>
      <c r="AW80" s="2">
        <f t="shared" si="78"/>
        <v>0</v>
      </c>
      <c r="AX80" s="2">
        <f t="shared" si="79"/>
        <v>0</v>
      </c>
      <c r="AY80" s="2">
        <f t="shared" si="26"/>
        <v>0</v>
      </c>
      <c r="AZ80" s="2">
        <f t="shared" si="27"/>
        <v>0</v>
      </c>
      <c r="BM80" s="62">
        <f t="shared" si="28"/>
        <v>-1</v>
      </c>
      <c r="BN80" s="7">
        <f t="shared" si="29"/>
        <v>-1</v>
      </c>
      <c r="BO80" s="7">
        <f t="shared" si="30"/>
        <v>-1</v>
      </c>
      <c r="BP80" s="7">
        <f t="shared" si="31"/>
        <v>-2</v>
      </c>
      <c r="BQ80" s="7">
        <f t="shared" si="32"/>
        <v>-1</v>
      </c>
      <c r="BR80" s="7">
        <f t="shared" si="33"/>
        <v>-1</v>
      </c>
      <c r="BS80" s="7">
        <f t="shared" si="34"/>
        <v>-1</v>
      </c>
      <c r="BT80" s="7">
        <f t="shared" si="35"/>
        <v>-1</v>
      </c>
      <c r="BU80" s="7">
        <f t="shared" si="36"/>
        <v>-1</v>
      </c>
      <c r="BV80" s="65">
        <f t="shared" si="37"/>
        <v>0</v>
      </c>
      <c r="BW80" s="7"/>
      <c r="BX80" s="7"/>
      <c r="BY80" s="7"/>
      <c r="BZ80" s="7"/>
      <c r="CA80">
        <f t="shared" si="38"/>
        <v>-1</v>
      </c>
      <c r="CB80">
        <f t="shared" si="39"/>
        <v>-1</v>
      </c>
      <c r="CC80">
        <f t="shared" si="40"/>
        <v>-1</v>
      </c>
      <c r="CD80">
        <f t="shared" si="41"/>
        <v>-1</v>
      </c>
      <c r="CE80">
        <f t="shared" si="42"/>
        <v>0</v>
      </c>
      <c r="CF80">
        <f t="shared" si="43"/>
        <v>-1</v>
      </c>
      <c r="CG80">
        <f t="shared" si="44"/>
        <v>-1</v>
      </c>
      <c r="CH80">
        <f t="shared" si="45"/>
        <v>-1</v>
      </c>
      <c r="CI80">
        <f t="shared" si="46"/>
        <v>-1</v>
      </c>
      <c r="CJ80">
        <f t="shared" si="47"/>
        <v>0</v>
      </c>
      <c r="CK80">
        <f t="shared" si="80"/>
        <v>-1</v>
      </c>
      <c r="CL80">
        <f t="shared" si="81"/>
        <v>-1</v>
      </c>
      <c r="CM80">
        <f t="shared" si="48"/>
        <v>-1</v>
      </c>
      <c r="CN80">
        <f t="shared" si="49"/>
        <v>-1</v>
      </c>
      <c r="CO80">
        <f t="shared" si="50"/>
        <v>-1</v>
      </c>
      <c r="CP80">
        <f t="shared" si="51"/>
        <v>-1</v>
      </c>
      <c r="CQ80"/>
      <c r="CR80" t="str">
        <f t="shared" si="52"/>
        <v>-1x0x-1x-1</v>
      </c>
      <c r="CS80" t="str">
        <f t="shared" si="53"/>
        <v>0x-1x-1x-1</v>
      </c>
      <c r="CT80"/>
      <c r="CU80">
        <f t="shared" si="54"/>
        <v>0</v>
      </c>
      <c r="CV80">
        <f t="shared" si="55"/>
        <v>0</v>
      </c>
      <c r="CW80">
        <f t="shared" si="56"/>
        <v>0</v>
      </c>
      <c r="CX80">
        <f t="shared" si="57"/>
        <v>0</v>
      </c>
      <c r="CY80">
        <f t="shared" si="58"/>
        <v>-1</v>
      </c>
      <c r="CZ80">
        <f t="shared" si="59"/>
        <v>1</v>
      </c>
      <c r="DA80" s="2">
        <f t="shared" si="60"/>
        <v>0</v>
      </c>
      <c r="DB80" s="2">
        <f t="shared" si="61"/>
        <v>0</v>
      </c>
      <c r="DC80" s="2">
        <f t="shared" si="62"/>
        <v>0</v>
      </c>
      <c r="DD80" s="2">
        <f t="shared" si="63"/>
        <v>0</v>
      </c>
    </row>
    <row r="81" spans="1:108" ht="18.600000000000001" customHeight="1" thickBot="1">
      <c r="A81" s="2"/>
      <c r="B81" s="4" t="s">
        <v>58</v>
      </c>
      <c r="C81" s="91" t="str">
        <f t="shared" si="71"/>
        <v/>
      </c>
      <c r="D81" s="91"/>
      <c r="E81" s="91"/>
      <c r="F81" s="91"/>
      <c r="G81" s="9"/>
      <c r="H81" s="9"/>
      <c r="I81" s="49"/>
      <c r="J81" s="125" t="str">
        <f t="shared" si="64"/>
        <v>-</v>
      </c>
      <c r="K81" s="126"/>
      <c r="L81" s="127" t="str">
        <f t="shared" si="65"/>
        <v>-</v>
      </c>
      <c r="M81" s="127"/>
      <c r="N81" s="127"/>
      <c r="O81" s="127"/>
      <c r="P81" s="59" t="str">
        <f t="shared" si="66"/>
        <v>-</v>
      </c>
      <c r="Q81" s="127" t="str">
        <f t="shared" si="13"/>
        <v>-</v>
      </c>
      <c r="R81" s="127"/>
      <c r="S81" s="83" t="str">
        <f t="shared" si="70"/>
        <v>-</v>
      </c>
      <c r="T81" s="84"/>
      <c r="U81" s="127" t="str">
        <f t="shared" si="14"/>
        <v>-</v>
      </c>
      <c r="V81" s="127"/>
      <c r="W81" s="127" t="str">
        <f t="shared" si="15"/>
        <v>-</v>
      </c>
      <c r="X81" s="127"/>
      <c r="Y81" s="53" t="str">
        <f t="shared" si="72"/>
        <v>-</v>
      </c>
      <c r="Z81" s="73" t="str">
        <f t="shared" si="68"/>
        <v>-</v>
      </c>
      <c r="AA81" s="42"/>
      <c r="AB81" s="45" t="str">
        <f t="shared" si="16"/>
        <v/>
      </c>
      <c r="AC81" s="45" t="str">
        <f t="shared" si="17"/>
        <v/>
      </c>
      <c r="AD81" s="45">
        <f t="shared" si="18"/>
        <v>0</v>
      </c>
      <c r="AE81" s="45">
        <f t="shared" si="19"/>
        <v>0</v>
      </c>
      <c r="AF81" s="45">
        <f t="shared" si="20"/>
        <v>0</v>
      </c>
      <c r="AL81" s="34">
        <f t="shared" si="21"/>
        <v>1</v>
      </c>
      <c r="AM81" s="34">
        <f t="shared" si="22"/>
        <v>1</v>
      </c>
      <c r="AN81" s="2">
        <f t="shared" si="23"/>
        <v>0</v>
      </c>
      <c r="AO81" s="2">
        <f t="shared" si="24"/>
        <v>-1</v>
      </c>
      <c r="AP81" s="34"/>
      <c r="AQ81" s="2">
        <f t="shared" si="73"/>
        <v>0</v>
      </c>
      <c r="AR81" s="2">
        <f t="shared" si="74"/>
        <v>0</v>
      </c>
      <c r="AS81" s="2">
        <f t="shared" si="75"/>
        <v>0</v>
      </c>
      <c r="AT81" s="2">
        <f t="shared" si="76"/>
        <v>0</v>
      </c>
      <c r="AU81" s="2">
        <f t="shared" si="77"/>
        <v>0</v>
      </c>
      <c r="AV81" s="2">
        <f t="shared" si="25"/>
        <v>0</v>
      </c>
      <c r="AW81" s="2">
        <f t="shared" si="78"/>
        <v>0</v>
      </c>
      <c r="AX81" s="2">
        <f t="shared" si="79"/>
        <v>0</v>
      </c>
      <c r="AY81" s="2">
        <f t="shared" si="26"/>
        <v>0</v>
      </c>
      <c r="AZ81" s="2">
        <f t="shared" si="27"/>
        <v>0</v>
      </c>
      <c r="BM81" s="62">
        <f t="shared" si="28"/>
        <v>-1</v>
      </c>
      <c r="BN81" s="7">
        <f t="shared" si="29"/>
        <v>-1</v>
      </c>
      <c r="BO81" s="7">
        <f t="shared" si="30"/>
        <v>-1</v>
      </c>
      <c r="BP81" s="7">
        <f t="shared" si="31"/>
        <v>-2</v>
      </c>
      <c r="BQ81" s="7">
        <f t="shared" si="32"/>
        <v>-1</v>
      </c>
      <c r="BR81" s="7">
        <f t="shared" si="33"/>
        <v>-1</v>
      </c>
      <c r="BS81" s="7">
        <f t="shared" si="34"/>
        <v>-1</v>
      </c>
      <c r="BT81" s="7">
        <f t="shared" si="35"/>
        <v>-1</v>
      </c>
      <c r="BU81" s="7">
        <f t="shared" si="36"/>
        <v>-1</v>
      </c>
      <c r="BV81" s="65">
        <f t="shared" si="37"/>
        <v>0</v>
      </c>
      <c r="BW81" s="7"/>
      <c r="BX81" s="7"/>
      <c r="BY81" s="7"/>
      <c r="BZ81" s="7"/>
      <c r="CA81">
        <f t="shared" si="38"/>
        <v>-1</v>
      </c>
      <c r="CB81">
        <f t="shared" si="39"/>
        <v>-1</v>
      </c>
      <c r="CC81">
        <f t="shared" si="40"/>
        <v>-1</v>
      </c>
      <c r="CD81">
        <f t="shared" si="41"/>
        <v>-1</v>
      </c>
      <c r="CE81">
        <f t="shared" si="42"/>
        <v>0</v>
      </c>
      <c r="CF81">
        <f t="shared" si="43"/>
        <v>-1</v>
      </c>
      <c r="CG81">
        <f t="shared" si="44"/>
        <v>-1</v>
      </c>
      <c r="CH81">
        <f t="shared" si="45"/>
        <v>-1</v>
      </c>
      <c r="CI81">
        <f t="shared" si="46"/>
        <v>-1</v>
      </c>
      <c r="CJ81">
        <f t="shared" si="47"/>
        <v>0</v>
      </c>
      <c r="CK81">
        <f t="shared" si="80"/>
        <v>-1</v>
      </c>
      <c r="CL81">
        <f t="shared" si="81"/>
        <v>-1</v>
      </c>
      <c r="CM81">
        <f t="shared" si="48"/>
        <v>-1</v>
      </c>
      <c r="CN81">
        <f t="shared" si="49"/>
        <v>-1</v>
      </c>
      <c r="CO81">
        <f t="shared" si="50"/>
        <v>-1</v>
      </c>
      <c r="CP81">
        <f t="shared" si="51"/>
        <v>-1</v>
      </c>
      <c r="CQ81"/>
      <c r="CR81" t="str">
        <f t="shared" si="52"/>
        <v>-1x0x-1x-1</v>
      </c>
      <c r="CS81" t="str">
        <f t="shared" si="53"/>
        <v>0x-1x-1x-1</v>
      </c>
      <c r="CT81"/>
      <c r="CU81">
        <f t="shared" si="54"/>
        <v>0</v>
      </c>
      <c r="CV81">
        <f t="shared" si="55"/>
        <v>0</v>
      </c>
      <c r="CW81">
        <f t="shared" si="56"/>
        <v>0</v>
      </c>
      <c r="CX81">
        <f t="shared" si="57"/>
        <v>0</v>
      </c>
      <c r="CY81">
        <f t="shared" si="58"/>
        <v>-1</v>
      </c>
      <c r="CZ81">
        <f t="shared" si="59"/>
        <v>1</v>
      </c>
      <c r="DA81" s="2">
        <f t="shared" si="60"/>
        <v>0</v>
      </c>
      <c r="DB81" s="2">
        <f t="shared" si="61"/>
        <v>0</v>
      </c>
      <c r="DC81" s="2">
        <f t="shared" si="62"/>
        <v>0</v>
      </c>
      <c r="DD81" s="2">
        <f t="shared" si="63"/>
        <v>0</v>
      </c>
    </row>
    <row r="82" spans="1:108" ht="18.600000000000001" customHeight="1" thickBot="1">
      <c r="A82" s="2"/>
      <c r="B82" s="4" t="s">
        <v>59</v>
      </c>
      <c r="C82" s="91" t="str">
        <f t="shared" si="71"/>
        <v/>
      </c>
      <c r="D82" s="91"/>
      <c r="E82" s="91"/>
      <c r="F82" s="91"/>
      <c r="G82" s="9"/>
      <c r="H82" s="9"/>
      <c r="I82" s="49"/>
      <c r="J82" s="125" t="str">
        <f t="shared" si="64"/>
        <v>-</v>
      </c>
      <c r="K82" s="126"/>
      <c r="L82" s="127" t="str">
        <f t="shared" si="65"/>
        <v>-</v>
      </c>
      <c r="M82" s="127"/>
      <c r="N82" s="127"/>
      <c r="O82" s="127"/>
      <c r="P82" s="59" t="str">
        <f t="shared" si="66"/>
        <v>-</v>
      </c>
      <c r="Q82" s="127" t="str">
        <f t="shared" si="13"/>
        <v>-</v>
      </c>
      <c r="R82" s="127"/>
      <c r="S82" s="83" t="str">
        <f t="shared" si="70"/>
        <v>-</v>
      </c>
      <c r="T82" s="84"/>
      <c r="U82" s="127" t="str">
        <f t="shared" si="14"/>
        <v>-</v>
      </c>
      <c r="V82" s="127"/>
      <c r="W82" s="127" t="str">
        <f t="shared" si="15"/>
        <v>-</v>
      </c>
      <c r="X82" s="127"/>
      <c r="Y82" s="53" t="str">
        <f t="shared" si="72"/>
        <v>-</v>
      </c>
      <c r="Z82" s="73" t="str">
        <f t="shared" si="68"/>
        <v>-</v>
      </c>
      <c r="AA82" s="42"/>
      <c r="AB82" s="45" t="str">
        <f t="shared" si="16"/>
        <v/>
      </c>
      <c r="AC82" s="45" t="str">
        <f t="shared" si="17"/>
        <v/>
      </c>
      <c r="AD82" s="45">
        <f t="shared" si="18"/>
        <v>0</v>
      </c>
      <c r="AE82" s="45">
        <f t="shared" si="19"/>
        <v>0</v>
      </c>
      <c r="AF82" s="45">
        <f t="shared" si="20"/>
        <v>0</v>
      </c>
      <c r="AL82" s="34">
        <f t="shared" si="21"/>
        <v>1</v>
      </c>
      <c r="AM82" s="34">
        <f t="shared" si="22"/>
        <v>1</v>
      </c>
      <c r="AN82" s="2">
        <f t="shared" si="23"/>
        <v>0</v>
      </c>
      <c r="AO82" s="2">
        <f t="shared" si="24"/>
        <v>-1</v>
      </c>
      <c r="AP82" s="34"/>
      <c r="AQ82" s="2">
        <f t="shared" si="73"/>
        <v>0</v>
      </c>
      <c r="AR82" s="2">
        <f t="shared" si="74"/>
        <v>0</v>
      </c>
      <c r="AS82" s="2">
        <f t="shared" si="75"/>
        <v>0</v>
      </c>
      <c r="AT82" s="2">
        <f t="shared" si="76"/>
        <v>0</v>
      </c>
      <c r="AU82" s="2">
        <f t="shared" si="77"/>
        <v>0</v>
      </c>
      <c r="AV82" s="2">
        <f t="shared" si="25"/>
        <v>0</v>
      </c>
      <c r="AW82" s="2">
        <f t="shared" si="78"/>
        <v>0</v>
      </c>
      <c r="AX82" s="2">
        <f t="shared" si="79"/>
        <v>0</v>
      </c>
      <c r="AY82" s="2">
        <f t="shared" si="26"/>
        <v>0</v>
      </c>
      <c r="AZ82" s="2">
        <f t="shared" si="27"/>
        <v>0</v>
      </c>
      <c r="BM82" s="62">
        <f t="shared" si="28"/>
        <v>-1</v>
      </c>
      <c r="BN82" s="7">
        <f t="shared" si="29"/>
        <v>-1</v>
      </c>
      <c r="BO82" s="7">
        <f t="shared" si="30"/>
        <v>-1</v>
      </c>
      <c r="BP82" s="7">
        <f t="shared" si="31"/>
        <v>-2</v>
      </c>
      <c r="BQ82" s="7">
        <f t="shared" si="32"/>
        <v>-1</v>
      </c>
      <c r="BR82" s="7">
        <f t="shared" si="33"/>
        <v>-1</v>
      </c>
      <c r="BS82" s="7">
        <f t="shared" si="34"/>
        <v>-1</v>
      </c>
      <c r="BT82" s="7">
        <f t="shared" si="35"/>
        <v>-1</v>
      </c>
      <c r="BU82" s="7">
        <f t="shared" si="36"/>
        <v>-1</v>
      </c>
      <c r="BV82" s="65">
        <f t="shared" si="37"/>
        <v>0</v>
      </c>
      <c r="BW82" s="7"/>
      <c r="BX82" s="7"/>
      <c r="BY82" s="7"/>
      <c r="BZ82" s="7"/>
      <c r="CA82">
        <f t="shared" si="38"/>
        <v>-1</v>
      </c>
      <c r="CB82">
        <f t="shared" si="39"/>
        <v>-1</v>
      </c>
      <c r="CC82">
        <f t="shared" si="40"/>
        <v>-1</v>
      </c>
      <c r="CD82">
        <f t="shared" si="41"/>
        <v>-1</v>
      </c>
      <c r="CE82">
        <f t="shared" si="42"/>
        <v>0</v>
      </c>
      <c r="CF82">
        <f t="shared" si="43"/>
        <v>-1</v>
      </c>
      <c r="CG82">
        <f t="shared" si="44"/>
        <v>-1</v>
      </c>
      <c r="CH82">
        <f t="shared" si="45"/>
        <v>-1</v>
      </c>
      <c r="CI82">
        <f t="shared" si="46"/>
        <v>-1</v>
      </c>
      <c r="CJ82">
        <f t="shared" si="47"/>
        <v>0</v>
      </c>
      <c r="CK82">
        <f t="shared" si="80"/>
        <v>-1</v>
      </c>
      <c r="CL82">
        <f t="shared" si="81"/>
        <v>-1</v>
      </c>
      <c r="CM82">
        <f t="shared" si="48"/>
        <v>-1</v>
      </c>
      <c r="CN82">
        <f t="shared" si="49"/>
        <v>-1</v>
      </c>
      <c r="CO82">
        <f t="shared" si="50"/>
        <v>-1</v>
      </c>
      <c r="CP82">
        <f t="shared" si="51"/>
        <v>-1</v>
      </c>
      <c r="CQ82"/>
      <c r="CR82" t="str">
        <f t="shared" si="52"/>
        <v>-1x0x-1x-1</v>
      </c>
      <c r="CS82" t="str">
        <f t="shared" si="53"/>
        <v>0x-1x-1x-1</v>
      </c>
      <c r="CT82"/>
      <c r="CU82">
        <f t="shared" si="54"/>
        <v>0</v>
      </c>
      <c r="CV82">
        <f t="shared" si="55"/>
        <v>0</v>
      </c>
      <c r="CW82">
        <f t="shared" si="56"/>
        <v>0</v>
      </c>
      <c r="CX82">
        <f t="shared" si="57"/>
        <v>0</v>
      </c>
      <c r="CY82">
        <f t="shared" si="58"/>
        <v>-1</v>
      </c>
      <c r="CZ82">
        <f t="shared" si="59"/>
        <v>1</v>
      </c>
      <c r="DA82" s="2">
        <f t="shared" si="60"/>
        <v>0</v>
      </c>
      <c r="DB82" s="2">
        <f t="shared" si="61"/>
        <v>0</v>
      </c>
      <c r="DC82" s="2">
        <f t="shared" si="62"/>
        <v>0</v>
      </c>
      <c r="DD82" s="2">
        <f t="shared" si="63"/>
        <v>0</v>
      </c>
    </row>
    <row r="83" spans="1:108" ht="18.600000000000001" customHeight="1" thickBot="1">
      <c r="A83" s="2"/>
      <c r="B83" s="4" t="s">
        <v>60</v>
      </c>
      <c r="C83" s="91" t="str">
        <f t="shared" si="71"/>
        <v/>
      </c>
      <c r="D83" s="91"/>
      <c r="E83" s="91"/>
      <c r="F83" s="91"/>
      <c r="G83" s="9"/>
      <c r="H83" s="9"/>
      <c r="I83" s="49"/>
      <c r="J83" s="125" t="str">
        <f t="shared" si="64"/>
        <v>-</v>
      </c>
      <c r="K83" s="126"/>
      <c r="L83" s="127" t="str">
        <f t="shared" si="65"/>
        <v>-</v>
      </c>
      <c r="M83" s="127"/>
      <c r="N83" s="127"/>
      <c r="O83" s="127"/>
      <c r="P83" s="59" t="str">
        <f t="shared" si="66"/>
        <v>-</v>
      </c>
      <c r="Q83" s="127" t="str">
        <f t="shared" si="13"/>
        <v>-</v>
      </c>
      <c r="R83" s="127"/>
      <c r="S83" s="83" t="str">
        <f t="shared" si="70"/>
        <v>-</v>
      </c>
      <c r="T83" s="84"/>
      <c r="U83" s="127" t="str">
        <f t="shared" si="14"/>
        <v>-</v>
      </c>
      <c r="V83" s="127"/>
      <c r="W83" s="127" t="str">
        <f t="shared" si="15"/>
        <v>-</v>
      </c>
      <c r="X83" s="127"/>
      <c r="Y83" s="53" t="str">
        <f t="shared" si="72"/>
        <v>-</v>
      </c>
      <c r="Z83" s="73" t="str">
        <f t="shared" si="68"/>
        <v>-</v>
      </c>
      <c r="AA83" s="42"/>
      <c r="AB83" s="45" t="str">
        <f t="shared" si="16"/>
        <v/>
      </c>
      <c r="AC83" s="45" t="str">
        <f t="shared" si="17"/>
        <v/>
      </c>
      <c r="AD83" s="45">
        <f t="shared" si="18"/>
        <v>0</v>
      </c>
      <c r="AE83" s="45">
        <f t="shared" si="19"/>
        <v>0</v>
      </c>
      <c r="AF83" s="45">
        <f t="shared" si="20"/>
        <v>0</v>
      </c>
      <c r="AL83" s="34">
        <f t="shared" si="21"/>
        <v>1</v>
      </c>
      <c r="AM83" s="34">
        <f t="shared" si="22"/>
        <v>1</v>
      </c>
      <c r="AN83" s="2">
        <f t="shared" si="23"/>
        <v>0</v>
      </c>
      <c r="AO83" s="2">
        <f t="shared" si="24"/>
        <v>-1</v>
      </c>
      <c r="AP83" s="34"/>
      <c r="AQ83" s="2">
        <f t="shared" si="73"/>
        <v>0</v>
      </c>
      <c r="AR83" s="2">
        <f t="shared" si="74"/>
        <v>0</v>
      </c>
      <c r="AS83" s="2">
        <f t="shared" si="75"/>
        <v>0</v>
      </c>
      <c r="AT83" s="2">
        <f t="shared" si="76"/>
        <v>0</v>
      </c>
      <c r="AU83" s="2">
        <f t="shared" si="77"/>
        <v>0</v>
      </c>
      <c r="AV83" s="2">
        <f t="shared" si="25"/>
        <v>0</v>
      </c>
      <c r="AW83" s="2">
        <f t="shared" si="78"/>
        <v>0</v>
      </c>
      <c r="AX83" s="2">
        <f t="shared" si="79"/>
        <v>0</v>
      </c>
      <c r="AY83" s="2">
        <f t="shared" si="26"/>
        <v>0</v>
      </c>
      <c r="AZ83" s="2">
        <f t="shared" si="27"/>
        <v>0</v>
      </c>
      <c r="BM83" s="62">
        <f t="shared" si="28"/>
        <v>-1</v>
      </c>
      <c r="BN83" s="7">
        <f t="shared" si="29"/>
        <v>-1</v>
      </c>
      <c r="BO83" s="7">
        <f t="shared" si="30"/>
        <v>-1</v>
      </c>
      <c r="BP83" s="7">
        <f t="shared" si="31"/>
        <v>-2</v>
      </c>
      <c r="BQ83" s="7">
        <f t="shared" si="32"/>
        <v>-1</v>
      </c>
      <c r="BR83" s="7">
        <f t="shared" si="33"/>
        <v>-1</v>
      </c>
      <c r="BS83" s="7">
        <f t="shared" si="34"/>
        <v>-1</v>
      </c>
      <c r="BT83" s="7">
        <f t="shared" si="35"/>
        <v>-1</v>
      </c>
      <c r="BU83" s="7">
        <f t="shared" si="36"/>
        <v>-1</v>
      </c>
      <c r="BV83" s="65">
        <f t="shared" si="37"/>
        <v>0</v>
      </c>
      <c r="BW83" s="7"/>
      <c r="BX83" s="7"/>
      <c r="BY83" s="7"/>
      <c r="BZ83" s="7"/>
      <c r="CA83">
        <f t="shared" si="38"/>
        <v>-1</v>
      </c>
      <c r="CB83">
        <f t="shared" si="39"/>
        <v>-1</v>
      </c>
      <c r="CC83">
        <f t="shared" si="40"/>
        <v>-1</v>
      </c>
      <c r="CD83">
        <f t="shared" si="41"/>
        <v>-1</v>
      </c>
      <c r="CE83">
        <f t="shared" si="42"/>
        <v>0</v>
      </c>
      <c r="CF83">
        <f t="shared" si="43"/>
        <v>-1</v>
      </c>
      <c r="CG83">
        <f t="shared" si="44"/>
        <v>-1</v>
      </c>
      <c r="CH83">
        <f t="shared" si="45"/>
        <v>-1</v>
      </c>
      <c r="CI83">
        <f t="shared" si="46"/>
        <v>-1</v>
      </c>
      <c r="CJ83">
        <f t="shared" si="47"/>
        <v>0</v>
      </c>
      <c r="CK83">
        <f t="shared" si="80"/>
        <v>-1</v>
      </c>
      <c r="CL83">
        <f t="shared" si="81"/>
        <v>-1</v>
      </c>
      <c r="CM83">
        <f t="shared" si="48"/>
        <v>-1</v>
      </c>
      <c r="CN83">
        <f t="shared" si="49"/>
        <v>-1</v>
      </c>
      <c r="CO83">
        <f t="shared" si="50"/>
        <v>-1</v>
      </c>
      <c r="CP83">
        <f t="shared" si="51"/>
        <v>-1</v>
      </c>
      <c r="CQ83"/>
      <c r="CR83" t="str">
        <f t="shared" si="52"/>
        <v>-1x0x-1x-1</v>
      </c>
      <c r="CS83" t="str">
        <f t="shared" si="53"/>
        <v>0x-1x-1x-1</v>
      </c>
      <c r="CT83"/>
      <c r="CU83">
        <f t="shared" si="54"/>
        <v>0</v>
      </c>
      <c r="CV83">
        <f t="shared" si="55"/>
        <v>0</v>
      </c>
      <c r="CW83">
        <f t="shared" si="56"/>
        <v>0</v>
      </c>
      <c r="CX83">
        <f t="shared" si="57"/>
        <v>0</v>
      </c>
      <c r="CY83">
        <f t="shared" si="58"/>
        <v>-1</v>
      </c>
      <c r="CZ83">
        <f t="shared" si="59"/>
        <v>1</v>
      </c>
      <c r="DA83" s="2">
        <f t="shared" si="60"/>
        <v>0</v>
      </c>
      <c r="DB83" s="2">
        <f t="shared" si="61"/>
        <v>0</v>
      </c>
      <c r="DC83" s="2">
        <f t="shared" si="62"/>
        <v>0</v>
      </c>
      <c r="DD83" s="2">
        <f t="shared" si="63"/>
        <v>0</v>
      </c>
    </row>
    <row r="84" spans="1:108" ht="18.600000000000001" customHeight="1" thickBot="1">
      <c r="A84" s="2"/>
      <c r="B84" s="4" t="s">
        <v>61</v>
      </c>
      <c r="C84" s="91" t="str">
        <f t="shared" si="71"/>
        <v/>
      </c>
      <c r="D84" s="91"/>
      <c r="E84" s="91"/>
      <c r="F84" s="91"/>
      <c r="G84" s="9"/>
      <c r="H84" s="9"/>
      <c r="I84" s="49"/>
      <c r="J84" s="125" t="str">
        <f t="shared" si="64"/>
        <v>-</v>
      </c>
      <c r="K84" s="126"/>
      <c r="L84" s="127" t="str">
        <f t="shared" si="65"/>
        <v>-</v>
      </c>
      <c r="M84" s="127"/>
      <c r="N84" s="127"/>
      <c r="O84" s="127"/>
      <c r="P84" s="59" t="str">
        <f t="shared" si="66"/>
        <v>-</v>
      </c>
      <c r="Q84" s="127" t="str">
        <f t="shared" si="13"/>
        <v>-</v>
      </c>
      <c r="R84" s="127"/>
      <c r="S84" s="83" t="str">
        <f t="shared" si="70"/>
        <v>-</v>
      </c>
      <c r="T84" s="84"/>
      <c r="U84" s="127" t="str">
        <f t="shared" si="14"/>
        <v>-</v>
      </c>
      <c r="V84" s="127"/>
      <c r="W84" s="127" t="str">
        <f t="shared" si="15"/>
        <v>-</v>
      </c>
      <c r="X84" s="127"/>
      <c r="Y84" s="53" t="str">
        <f t="shared" si="72"/>
        <v>-</v>
      </c>
      <c r="Z84" s="73" t="str">
        <f t="shared" si="68"/>
        <v>-</v>
      </c>
      <c r="AA84" s="42"/>
      <c r="AB84" s="45" t="str">
        <f t="shared" si="16"/>
        <v/>
      </c>
      <c r="AC84" s="45" t="str">
        <f t="shared" si="17"/>
        <v/>
      </c>
      <c r="AD84" s="45">
        <f t="shared" si="18"/>
        <v>0</v>
      </c>
      <c r="AE84" s="45">
        <f t="shared" si="19"/>
        <v>0</v>
      </c>
      <c r="AF84" s="45">
        <f t="shared" si="20"/>
        <v>0</v>
      </c>
      <c r="AL84" s="34">
        <f t="shared" si="21"/>
        <v>1</v>
      </c>
      <c r="AM84" s="34">
        <f t="shared" si="22"/>
        <v>1</v>
      </c>
      <c r="AN84" s="2">
        <f t="shared" si="23"/>
        <v>0</v>
      </c>
      <c r="AO84" s="2">
        <f t="shared" si="24"/>
        <v>-1</v>
      </c>
      <c r="AP84" s="34"/>
      <c r="AQ84" s="2">
        <f t="shared" si="73"/>
        <v>0</v>
      </c>
      <c r="AR84" s="2">
        <f t="shared" si="74"/>
        <v>0</v>
      </c>
      <c r="AS84" s="2">
        <f t="shared" si="75"/>
        <v>0</v>
      </c>
      <c r="AT84" s="2">
        <f t="shared" si="76"/>
        <v>0</v>
      </c>
      <c r="AU84" s="2">
        <f t="shared" si="77"/>
        <v>0</v>
      </c>
      <c r="AV84" s="2">
        <f t="shared" si="25"/>
        <v>0</v>
      </c>
      <c r="AW84" s="2">
        <f t="shared" si="78"/>
        <v>0</v>
      </c>
      <c r="AX84" s="2">
        <f t="shared" si="79"/>
        <v>0</v>
      </c>
      <c r="AY84" s="2">
        <f t="shared" si="26"/>
        <v>0</v>
      </c>
      <c r="AZ84" s="2">
        <f t="shared" si="27"/>
        <v>0</v>
      </c>
      <c r="BM84" s="62">
        <f t="shared" si="28"/>
        <v>-1</v>
      </c>
      <c r="BN84" s="7">
        <f t="shared" si="29"/>
        <v>-1</v>
      </c>
      <c r="BO84" s="7">
        <f t="shared" si="30"/>
        <v>-1</v>
      </c>
      <c r="BP84" s="7">
        <f t="shared" si="31"/>
        <v>-2</v>
      </c>
      <c r="BQ84" s="7">
        <f t="shared" si="32"/>
        <v>-1</v>
      </c>
      <c r="BR84" s="7">
        <f t="shared" si="33"/>
        <v>-1</v>
      </c>
      <c r="BS84" s="7">
        <f t="shared" si="34"/>
        <v>-1</v>
      </c>
      <c r="BT84" s="7">
        <f t="shared" si="35"/>
        <v>-1</v>
      </c>
      <c r="BU84" s="7">
        <f t="shared" si="36"/>
        <v>-1</v>
      </c>
      <c r="BV84" s="65">
        <f t="shared" si="37"/>
        <v>0</v>
      </c>
      <c r="BW84" s="7"/>
      <c r="BX84" s="7"/>
      <c r="BY84" s="7"/>
      <c r="BZ84" s="7"/>
      <c r="CA84">
        <f t="shared" si="38"/>
        <v>-1</v>
      </c>
      <c r="CB84">
        <f t="shared" si="39"/>
        <v>-1</v>
      </c>
      <c r="CC84">
        <f t="shared" si="40"/>
        <v>-1</v>
      </c>
      <c r="CD84">
        <f t="shared" si="41"/>
        <v>-1</v>
      </c>
      <c r="CE84">
        <f t="shared" si="42"/>
        <v>0</v>
      </c>
      <c r="CF84">
        <f t="shared" si="43"/>
        <v>-1</v>
      </c>
      <c r="CG84">
        <f t="shared" si="44"/>
        <v>-1</v>
      </c>
      <c r="CH84">
        <f t="shared" si="45"/>
        <v>-1</v>
      </c>
      <c r="CI84">
        <f t="shared" si="46"/>
        <v>-1</v>
      </c>
      <c r="CJ84">
        <f t="shared" si="47"/>
        <v>0</v>
      </c>
      <c r="CK84">
        <f t="shared" si="80"/>
        <v>-1</v>
      </c>
      <c r="CL84">
        <f t="shared" si="81"/>
        <v>-1</v>
      </c>
      <c r="CM84">
        <f t="shared" si="48"/>
        <v>-1</v>
      </c>
      <c r="CN84">
        <f t="shared" si="49"/>
        <v>-1</v>
      </c>
      <c r="CO84">
        <f t="shared" si="50"/>
        <v>-1</v>
      </c>
      <c r="CP84">
        <f t="shared" si="51"/>
        <v>-1</v>
      </c>
      <c r="CQ84"/>
      <c r="CR84" t="str">
        <f t="shared" si="52"/>
        <v>-1x0x-1x-1</v>
      </c>
      <c r="CS84" t="str">
        <f t="shared" si="53"/>
        <v>0x-1x-1x-1</v>
      </c>
      <c r="CT84"/>
      <c r="CU84">
        <f t="shared" si="54"/>
        <v>0</v>
      </c>
      <c r="CV84">
        <f t="shared" si="55"/>
        <v>0</v>
      </c>
      <c r="CW84">
        <f t="shared" si="56"/>
        <v>0</v>
      </c>
      <c r="CX84">
        <f t="shared" si="57"/>
        <v>0</v>
      </c>
      <c r="CY84">
        <f t="shared" si="58"/>
        <v>-1</v>
      </c>
      <c r="CZ84">
        <f t="shared" si="59"/>
        <v>1</v>
      </c>
      <c r="DA84" s="2">
        <f t="shared" si="60"/>
        <v>0</v>
      </c>
      <c r="DB84" s="2">
        <f t="shared" si="61"/>
        <v>0</v>
      </c>
      <c r="DC84" s="2">
        <f t="shared" si="62"/>
        <v>0</v>
      </c>
      <c r="DD84" s="2">
        <f t="shared" si="63"/>
        <v>0</v>
      </c>
    </row>
    <row r="85" spans="1:108" ht="18.600000000000001" customHeight="1" thickBot="1">
      <c r="A85" s="2"/>
      <c r="B85" s="4" t="s">
        <v>62</v>
      </c>
      <c r="C85" s="91" t="str">
        <f t="shared" si="71"/>
        <v/>
      </c>
      <c r="D85" s="91"/>
      <c r="E85" s="91"/>
      <c r="F85" s="91"/>
      <c r="G85" s="9"/>
      <c r="H85" s="9"/>
      <c r="I85" s="49"/>
      <c r="J85" s="125" t="str">
        <f t="shared" si="64"/>
        <v>-</v>
      </c>
      <c r="K85" s="126"/>
      <c r="L85" s="127" t="str">
        <f t="shared" si="65"/>
        <v>-</v>
      </c>
      <c r="M85" s="127"/>
      <c r="N85" s="127"/>
      <c r="O85" s="127"/>
      <c r="P85" s="59" t="str">
        <f t="shared" si="66"/>
        <v>-</v>
      </c>
      <c r="Q85" s="127" t="str">
        <f t="shared" si="13"/>
        <v>-</v>
      </c>
      <c r="R85" s="127"/>
      <c r="S85" s="83" t="str">
        <f t="shared" si="70"/>
        <v>-</v>
      </c>
      <c r="T85" s="84"/>
      <c r="U85" s="127" t="str">
        <f t="shared" si="14"/>
        <v>-</v>
      </c>
      <c r="V85" s="127"/>
      <c r="W85" s="127" t="str">
        <f t="shared" si="15"/>
        <v>-</v>
      </c>
      <c r="X85" s="127"/>
      <c r="Y85" s="53" t="str">
        <f t="shared" si="72"/>
        <v>-</v>
      </c>
      <c r="Z85" s="73" t="str">
        <f t="shared" si="68"/>
        <v>-</v>
      </c>
      <c r="AA85" s="42"/>
      <c r="AB85" s="45" t="str">
        <f t="shared" si="16"/>
        <v/>
      </c>
      <c r="AC85" s="45" t="str">
        <f t="shared" si="17"/>
        <v/>
      </c>
      <c r="AD85" s="45">
        <f t="shared" si="18"/>
        <v>0</v>
      </c>
      <c r="AE85" s="45">
        <f t="shared" si="19"/>
        <v>0</v>
      </c>
      <c r="AF85" s="45">
        <f t="shared" si="20"/>
        <v>0</v>
      </c>
      <c r="AL85" s="34">
        <f t="shared" si="21"/>
        <v>1</v>
      </c>
      <c r="AM85" s="34">
        <f t="shared" si="22"/>
        <v>1</v>
      </c>
      <c r="AN85" s="2">
        <f t="shared" si="23"/>
        <v>0</v>
      </c>
      <c r="AO85" s="2">
        <f t="shared" si="24"/>
        <v>-1</v>
      </c>
      <c r="AP85" s="34"/>
      <c r="AQ85" s="2">
        <f t="shared" si="73"/>
        <v>0</v>
      </c>
      <c r="AR85" s="2">
        <f t="shared" si="74"/>
        <v>0</v>
      </c>
      <c r="AS85" s="2">
        <f t="shared" si="75"/>
        <v>0</v>
      </c>
      <c r="AT85" s="2">
        <f t="shared" si="76"/>
        <v>0</v>
      </c>
      <c r="AU85" s="2">
        <f t="shared" si="77"/>
        <v>0</v>
      </c>
      <c r="AV85" s="2">
        <f t="shared" si="25"/>
        <v>0</v>
      </c>
      <c r="AW85" s="2">
        <f t="shared" si="78"/>
        <v>0</v>
      </c>
      <c r="AX85" s="2">
        <f t="shared" si="79"/>
        <v>0</v>
      </c>
      <c r="AY85" s="2">
        <f t="shared" si="26"/>
        <v>0</v>
      </c>
      <c r="AZ85" s="2">
        <f t="shared" si="27"/>
        <v>0</v>
      </c>
      <c r="BM85" s="62">
        <f t="shared" si="28"/>
        <v>-1</v>
      </c>
      <c r="BN85" s="7">
        <f t="shared" si="29"/>
        <v>-1</v>
      </c>
      <c r="BO85" s="7">
        <f t="shared" si="30"/>
        <v>-1</v>
      </c>
      <c r="BP85" s="7">
        <f t="shared" si="31"/>
        <v>-2</v>
      </c>
      <c r="BQ85" s="7">
        <f t="shared" si="32"/>
        <v>-1</v>
      </c>
      <c r="BR85" s="7">
        <f t="shared" si="33"/>
        <v>-1</v>
      </c>
      <c r="BS85" s="7">
        <f t="shared" si="34"/>
        <v>-1</v>
      </c>
      <c r="BT85" s="7">
        <f t="shared" si="35"/>
        <v>-1</v>
      </c>
      <c r="BU85" s="7">
        <f t="shared" si="36"/>
        <v>-1</v>
      </c>
      <c r="BV85" s="65">
        <f t="shared" si="37"/>
        <v>0</v>
      </c>
      <c r="BW85" s="7"/>
      <c r="BX85" s="7"/>
      <c r="BY85" s="7"/>
      <c r="BZ85" s="7"/>
      <c r="CA85">
        <f t="shared" si="38"/>
        <v>-1</v>
      </c>
      <c r="CB85">
        <f t="shared" si="39"/>
        <v>-1</v>
      </c>
      <c r="CC85">
        <f t="shared" si="40"/>
        <v>-1</v>
      </c>
      <c r="CD85">
        <f t="shared" si="41"/>
        <v>-1</v>
      </c>
      <c r="CE85">
        <f t="shared" si="42"/>
        <v>0</v>
      </c>
      <c r="CF85">
        <f t="shared" si="43"/>
        <v>-1</v>
      </c>
      <c r="CG85">
        <f t="shared" si="44"/>
        <v>-1</v>
      </c>
      <c r="CH85">
        <f t="shared" si="45"/>
        <v>-1</v>
      </c>
      <c r="CI85">
        <f t="shared" si="46"/>
        <v>-1</v>
      </c>
      <c r="CJ85">
        <f t="shared" si="47"/>
        <v>0</v>
      </c>
      <c r="CK85">
        <f t="shared" si="80"/>
        <v>-1</v>
      </c>
      <c r="CL85">
        <f t="shared" si="81"/>
        <v>-1</v>
      </c>
      <c r="CM85">
        <f t="shared" si="48"/>
        <v>-1</v>
      </c>
      <c r="CN85">
        <f t="shared" si="49"/>
        <v>-1</v>
      </c>
      <c r="CO85">
        <f t="shared" si="50"/>
        <v>-1</v>
      </c>
      <c r="CP85">
        <f t="shared" si="51"/>
        <v>-1</v>
      </c>
      <c r="CQ85"/>
      <c r="CR85" t="str">
        <f t="shared" si="52"/>
        <v>-1x0x-1x-1</v>
      </c>
      <c r="CS85" t="str">
        <f t="shared" si="53"/>
        <v>0x-1x-1x-1</v>
      </c>
      <c r="CT85"/>
      <c r="CU85">
        <f t="shared" si="54"/>
        <v>0</v>
      </c>
      <c r="CV85">
        <f t="shared" si="55"/>
        <v>0</v>
      </c>
      <c r="CW85">
        <f t="shared" si="56"/>
        <v>0</v>
      </c>
      <c r="CX85">
        <f t="shared" si="57"/>
        <v>0</v>
      </c>
      <c r="CY85">
        <f t="shared" si="58"/>
        <v>-1</v>
      </c>
      <c r="CZ85">
        <f t="shared" si="59"/>
        <v>1</v>
      </c>
      <c r="DA85" s="2">
        <f t="shared" si="60"/>
        <v>0</v>
      </c>
      <c r="DB85" s="2">
        <f t="shared" si="61"/>
        <v>0</v>
      </c>
      <c r="DC85" s="2">
        <f t="shared" si="62"/>
        <v>0</v>
      </c>
      <c r="DD85" s="2">
        <f t="shared" si="63"/>
        <v>0</v>
      </c>
    </row>
    <row r="86" spans="1:108" ht="18.600000000000001" customHeight="1" thickBot="1">
      <c r="A86" s="2"/>
      <c r="B86" s="4" t="s">
        <v>63</v>
      </c>
      <c r="C86" s="91" t="str">
        <f t="shared" si="71"/>
        <v/>
      </c>
      <c r="D86" s="91"/>
      <c r="E86" s="91"/>
      <c r="F86" s="91"/>
      <c r="G86" s="9"/>
      <c r="H86" s="9"/>
      <c r="I86" s="49"/>
      <c r="J86" s="125" t="str">
        <f t="shared" si="64"/>
        <v>-</v>
      </c>
      <c r="K86" s="126"/>
      <c r="L86" s="127" t="str">
        <f t="shared" si="65"/>
        <v>-</v>
      </c>
      <c r="M86" s="127"/>
      <c r="N86" s="127"/>
      <c r="O86" s="127"/>
      <c r="P86" s="59" t="str">
        <f t="shared" si="66"/>
        <v>-</v>
      </c>
      <c r="Q86" s="127" t="str">
        <f t="shared" si="13"/>
        <v>-</v>
      </c>
      <c r="R86" s="127"/>
      <c r="S86" s="83" t="str">
        <f t="shared" si="70"/>
        <v>-</v>
      </c>
      <c r="T86" s="84"/>
      <c r="U86" s="127" t="str">
        <f t="shared" si="14"/>
        <v>-</v>
      </c>
      <c r="V86" s="127"/>
      <c r="W86" s="127" t="str">
        <f t="shared" si="15"/>
        <v>-</v>
      </c>
      <c r="X86" s="127"/>
      <c r="Y86" s="53" t="str">
        <f t="shared" si="72"/>
        <v>-</v>
      </c>
      <c r="Z86" s="73" t="str">
        <f t="shared" si="68"/>
        <v>-</v>
      </c>
      <c r="AA86" s="42"/>
      <c r="AB86" s="45" t="str">
        <f t="shared" si="16"/>
        <v/>
      </c>
      <c r="AC86" s="45" t="str">
        <f t="shared" si="17"/>
        <v/>
      </c>
      <c r="AD86" s="45">
        <f t="shared" si="18"/>
        <v>0</v>
      </c>
      <c r="AE86" s="45">
        <f t="shared" si="19"/>
        <v>0</v>
      </c>
      <c r="AF86" s="45">
        <f t="shared" si="20"/>
        <v>0</v>
      </c>
      <c r="AL86" s="34">
        <f t="shared" si="21"/>
        <v>1</v>
      </c>
      <c r="AM86" s="34">
        <f t="shared" si="22"/>
        <v>1</v>
      </c>
      <c r="AN86" s="2">
        <f t="shared" si="23"/>
        <v>0</v>
      </c>
      <c r="AO86" s="2">
        <f t="shared" si="24"/>
        <v>-1</v>
      </c>
      <c r="AP86" s="34"/>
      <c r="AQ86" s="2">
        <f t="shared" si="73"/>
        <v>0</v>
      </c>
      <c r="AR86" s="2">
        <f t="shared" si="74"/>
        <v>0</v>
      </c>
      <c r="AS86" s="2">
        <f t="shared" si="75"/>
        <v>0</v>
      </c>
      <c r="AT86" s="2">
        <f t="shared" si="76"/>
        <v>0</v>
      </c>
      <c r="AU86" s="2">
        <f t="shared" si="77"/>
        <v>0</v>
      </c>
      <c r="AV86" s="2">
        <f t="shared" si="25"/>
        <v>0</v>
      </c>
      <c r="AW86" s="2">
        <f t="shared" si="78"/>
        <v>0</v>
      </c>
      <c r="AX86" s="2">
        <f t="shared" si="79"/>
        <v>0</v>
      </c>
      <c r="AY86" s="2">
        <f t="shared" si="26"/>
        <v>0</v>
      </c>
      <c r="AZ86" s="2">
        <f t="shared" si="27"/>
        <v>0</v>
      </c>
      <c r="BM86" s="62">
        <f t="shared" si="28"/>
        <v>-1</v>
      </c>
      <c r="BN86" s="7">
        <f t="shared" si="29"/>
        <v>-1</v>
      </c>
      <c r="BO86" s="7">
        <f t="shared" si="30"/>
        <v>-1</v>
      </c>
      <c r="BP86" s="7">
        <f t="shared" si="31"/>
        <v>-2</v>
      </c>
      <c r="BQ86" s="7">
        <f t="shared" si="32"/>
        <v>-1</v>
      </c>
      <c r="BR86" s="7">
        <f t="shared" si="33"/>
        <v>-1</v>
      </c>
      <c r="BS86" s="7">
        <f t="shared" si="34"/>
        <v>-1</v>
      </c>
      <c r="BT86" s="7">
        <f t="shared" si="35"/>
        <v>-1</v>
      </c>
      <c r="BU86" s="7">
        <f t="shared" si="36"/>
        <v>-1</v>
      </c>
      <c r="BV86" s="65">
        <f t="shared" si="37"/>
        <v>0</v>
      </c>
      <c r="BW86" s="7"/>
      <c r="BX86" s="7"/>
      <c r="BY86" s="7"/>
      <c r="BZ86" s="7"/>
      <c r="CA86">
        <f t="shared" si="38"/>
        <v>-1</v>
      </c>
      <c r="CB86">
        <f t="shared" si="39"/>
        <v>-1</v>
      </c>
      <c r="CC86">
        <f t="shared" si="40"/>
        <v>-1</v>
      </c>
      <c r="CD86">
        <f t="shared" si="41"/>
        <v>-1</v>
      </c>
      <c r="CE86">
        <f t="shared" si="42"/>
        <v>0</v>
      </c>
      <c r="CF86">
        <f t="shared" si="43"/>
        <v>-1</v>
      </c>
      <c r="CG86">
        <f t="shared" si="44"/>
        <v>-1</v>
      </c>
      <c r="CH86">
        <f t="shared" si="45"/>
        <v>-1</v>
      </c>
      <c r="CI86">
        <f t="shared" si="46"/>
        <v>-1</v>
      </c>
      <c r="CJ86">
        <f t="shared" si="47"/>
        <v>0</v>
      </c>
      <c r="CK86">
        <f t="shared" si="80"/>
        <v>-1</v>
      </c>
      <c r="CL86">
        <f t="shared" si="81"/>
        <v>-1</v>
      </c>
      <c r="CM86">
        <f t="shared" si="48"/>
        <v>-1</v>
      </c>
      <c r="CN86">
        <f t="shared" si="49"/>
        <v>-1</v>
      </c>
      <c r="CO86">
        <f t="shared" si="50"/>
        <v>-1</v>
      </c>
      <c r="CP86">
        <f t="shared" si="51"/>
        <v>-1</v>
      </c>
      <c r="CQ86"/>
      <c r="CR86" t="str">
        <f t="shared" si="52"/>
        <v>-1x0x-1x-1</v>
      </c>
      <c r="CS86" t="str">
        <f t="shared" si="53"/>
        <v>0x-1x-1x-1</v>
      </c>
      <c r="CT86"/>
      <c r="CU86">
        <f t="shared" si="54"/>
        <v>0</v>
      </c>
      <c r="CV86">
        <f t="shared" si="55"/>
        <v>0</v>
      </c>
      <c r="CW86">
        <f t="shared" si="56"/>
        <v>0</v>
      </c>
      <c r="CX86">
        <f t="shared" si="57"/>
        <v>0</v>
      </c>
      <c r="CY86">
        <f t="shared" si="58"/>
        <v>-1</v>
      </c>
      <c r="CZ86">
        <f t="shared" si="59"/>
        <v>1</v>
      </c>
      <c r="DA86" s="2">
        <f t="shared" si="60"/>
        <v>0</v>
      </c>
      <c r="DB86" s="2">
        <f t="shared" si="61"/>
        <v>0</v>
      </c>
      <c r="DC86" s="2">
        <f t="shared" si="62"/>
        <v>0</v>
      </c>
      <c r="DD86" s="2">
        <f t="shared" si="63"/>
        <v>0</v>
      </c>
    </row>
    <row r="87" spans="1:108" ht="18.600000000000001" customHeight="1" thickBot="1">
      <c r="A87" s="2"/>
      <c r="B87" s="4" t="s">
        <v>64</v>
      </c>
      <c r="C87" s="91" t="str">
        <f t="shared" si="71"/>
        <v/>
      </c>
      <c r="D87" s="91"/>
      <c r="E87" s="91"/>
      <c r="F87" s="91"/>
      <c r="G87" s="9"/>
      <c r="H87" s="9"/>
      <c r="I87" s="49"/>
      <c r="J87" s="125" t="str">
        <f t="shared" si="64"/>
        <v>-</v>
      </c>
      <c r="K87" s="126"/>
      <c r="L87" s="127" t="str">
        <f t="shared" si="65"/>
        <v>-</v>
      </c>
      <c r="M87" s="127"/>
      <c r="N87" s="127"/>
      <c r="O87" s="127"/>
      <c r="P87" s="59" t="str">
        <f t="shared" si="66"/>
        <v>-</v>
      </c>
      <c r="Q87" s="127" t="str">
        <f t="shared" si="13"/>
        <v>-</v>
      </c>
      <c r="R87" s="127"/>
      <c r="S87" s="83" t="str">
        <f t="shared" si="70"/>
        <v>-</v>
      </c>
      <c r="T87" s="84"/>
      <c r="U87" s="127" t="str">
        <f t="shared" si="14"/>
        <v>-</v>
      </c>
      <c r="V87" s="127"/>
      <c r="W87" s="127" t="str">
        <f t="shared" si="15"/>
        <v>-</v>
      </c>
      <c r="X87" s="127"/>
      <c r="Y87" s="53" t="str">
        <f t="shared" si="72"/>
        <v>-</v>
      </c>
      <c r="Z87" s="73" t="str">
        <f t="shared" si="68"/>
        <v>-</v>
      </c>
      <c r="AA87" s="42"/>
      <c r="AB87" s="45" t="str">
        <f t="shared" si="16"/>
        <v/>
      </c>
      <c r="AC87" s="45" t="str">
        <f t="shared" si="17"/>
        <v/>
      </c>
      <c r="AD87" s="45">
        <f t="shared" si="18"/>
        <v>0</v>
      </c>
      <c r="AE87" s="45">
        <f t="shared" si="19"/>
        <v>0</v>
      </c>
      <c r="AF87" s="45">
        <f t="shared" si="20"/>
        <v>0</v>
      </c>
      <c r="AL87" s="34">
        <f t="shared" si="21"/>
        <v>1</v>
      </c>
      <c r="AM87" s="34">
        <f t="shared" si="22"/>
        <v>1</v>
      </c>
      <c r="AN87" s="2">
        <f t="shared" si="23"/>
        <v>0</v>
      </c>
      <c r="AO87" s="2">
        <f t="shared" si="24"/>
        <v>-1</v>
      </c>
      <c r="AP87" s="34"/>
      <c r="AQ87" s="2">
        <f t="shared" si="73"/>
        <v>0</v>
      </c>
      <c r="AR87" s="2">
        <f t="shared" si="74"/>
        <v>0</v>
      </c>
      <c r="AS87" s="2">
        <f t="shared" si="75"/>
        <v>0</v>
      </c>
      <c r="AT87" s="2">
        <f t="shared" si="76"/>
        <v>0</v>
      </c>
      <c r="AU87" s="2">
        <f t="shared" si="77"/>
        <v>0</v>
      </c>
      <c r="AV87" s="2">
        <f t="shared" si="25"/>
        <v>0</v>
      </c>
      <c r="AW87" s="2">
        <f t="shared" si="78"/>
        <v>0</v>
      </c>
      <c r="AX87" s="2">
        <f t="shared" si="79"/>
        <v>0</v>
      </c>
      <c r="AY87" s="2">
        <f t="shared" si="26"/>
        <v>0</v>
      </c>
      <c r="AZ87" s="2">
        <f t="shared" si="27"/>
        <v>0</v>
      </c>
      <c r="BM87" s="62">
        <f t="shared" si="28"/>
        <v>-1</v>
      </c>
      <c r="BN87" s="7">
        <f t="shared" si="29"/>
        <v>-1</v>
      </c>
      <c r="BO87" s="7">
        <f t="shared" si="30"/>
        <v>-1</v>
      </c>
      <c r="BP87" s="7">
        <f t="shared" si="31"/>
        <v>-2</v>
      </c>
      <c r="BQ87" s="7">
        <f t="shared" si="32"/>
        <v>-1</v>
      </c>
      <c r="BR87" s="7">
        <f t="shared" si="33"/>
        <v>-1</v>
      </c>
      <c r="BS87" s="7">
        <f t="shared" si="34"/>
        <v>-1</v>
      </c>
      <c r="BT87" s="7">
        <f t="shared" si="35"/>
        <v>-1</v>
      </c>
      <c r="BU87" s="7">
        <f t="shared" si="36"/>
        <v>-1</v>
      </c>
      <c r="BV87" s="65">
        <f t="shared" si="37"/>
        <v>0</v>
      </c>
      <c r="BW87" s="7"/>
      <c r="BX87" s="7"/>
      <c r="BY87" s="7"/>
      <c r="BZ87" s="7"/>
      <c r="CA87">
        <f t="shared" si="38"/>
        <v>-1</v>
      </c>
      <c r="CB87">
        <f t="shared" si="39"/>
        <v>-1</v>
      </c>
      <c r="CC87">
        <f t="shared" si="40"/>
        <v>-1</v>
      </c>
      <c r="CD87">
        <f t="shared" si="41"/>
        <v>-1</v>
      </c>
      <c r="CE87">
        <f t="shared" si="42"/>
        <v>0</v>
      </c>
      <c r="CF87">
        <f t="shared" si="43"/>
        <v>-1</v>
      </c>
      <c r="CG87">
        <f t="shared" si="44"/>
        <v>-1</v>
      </c>
      <c r="CH87">
        <f t="shared" si="45"/>
        <v>-1</v>
      </c>
      <c r="CI87">
        <f t="shared" si="46"/>
        <v>-1</v>
      </c>
      <c r="CJ87">
        <f t="shared" si="47"/>
        <v>0</v>
      </c>
      <c r="CK87">
        <f t="shared" si="80"/>
        <v>-1</v>
      </c>
      <c r="CL87">
        <f t="shared" si="81"/>
        <v>-1</v>
      </c>
      <c r="CM87">
        <f t="shared" si="48"/>
        <v>-1</v>
      </c>
      <c r="CN87">
        <f t="shared" si="49"/>
        <v>-1</v>
      </c>
      <c r="CO87">
        <f t="shared" si="50"/>
        <v>-1</v>
      </c>
      <c r="CP87">
        <f t="shared" si="51"/>
        <v>-1</v>
      </c>
      <c r="CQ87"/>
      <c r="CR87" t="str">
        <f t="shared" si="52"/>
        <v>-1x0x-1x-1</v>
      </c>
      <c r="CS87" t="str">
        <f t="shared" si="53"/>
        <v>0x-1x-1x-1</v>
      </c>
      <c r="CT87"/>
      <c r="CU87">
        <f t="shared" si="54"/>
        <v>0</v>
      </c>
      <c r="CV87">
        <f t="shared" si="55"/>
        <v>0</v>
      </c>
      <c r="CW87">
        <f t="shared" si="56"/>
        <v>0</v>
      </c>
      <c r="CX87">
        <f t="shared" si="57"/>
        <v>0</v>
      </c>
      <c r="CY87">
        <f t="shared" si="58"/>
        <v>-1</v>
      </c>
      <c r="CZ87">
        <f t="shared" si="59"/>
        <v>1</v>
      </c>
      <c r="DA87" s="2">
        <f t="shared" si="60"/>
        <v>0</v>
      </c>
      <c r="DB87" s="2">
        <f t="shared" si="61"/>
        <v>0</v>
      </c>
      <c r="DC87" s="2">
        <f t="shared" si="62"/>
        <v>0</v>
      </c>
      <c r="DD87" s="2">
        <f t="shared" si="63"/>
        <v>0</v>
      </c>
    </row>
    <row r="88" spans="1:108" ht="18.600000000000001" customHeight="1" thickBot="1">
      <c r="A88" s="2"/>
      <c r="B88" s="4" t="s">
        <v>65</v>
      </c>
      <c r="C88" s="91" t="str">
        <f t="shared" si="71"/>
        <v/>
      </c>
      <c r="D88" s="91"/>
      <c r="E88" s="91"/>
      <c r="F88" s="91"/>
      <c r="G88" s="9"/>
      <c r="H88" s="9"/>
      <c r="I88" s="49"/>
      <c r="J88" s="125" t="str">
        <f t="shared" si="64"/>
        <v>-</v>
      </c>
      <c r="K88" s="126"/>
      <c r="L88" s="127" t="str">
        <f t="shared" si="65"/>
        <v>-</v>
      </c>
      <c r="M88" s="127"/>
      <c r="N88" s="127"/>
      <c r="O88" s="127"/>
      <c r="P88" s="59" t="str">
        <f t="shared" si="66"/>
        <v>-</v>
      </c>
      <c r="Q88" s="127" t="str">
        <f t="shared" si="13"/>
        <v>-</v>
      </c>
      <c r="R88" s="127"/>
      <c r="S88" s="83" t="str">
        <f t="shared" si="70"/>
        <v>-</v>
      </c>
      <c r="T88" s="84"/>
      <c r="U88" s="127" t="str">
        <f t="shared" si="14"/>
        <v>-</v>
      </c>
      <c r="V88" s="127"/>
      <c r="W88" s="127" t="str">
        <f t="shared" si="15"/>
        <v>-</v>
      </c>
      <c r="X88" s="127"/>
      <c r="Y88" s="53" t="str">
        <f t="shared" si="72"/>
        <v>-</v>
      </c>
      <c r="Z88" s="73" t="str">
        <f t="shared" si="68"/>
        <v>-</v>
      </c>
      <c r="AA88" s="42"/>
      <c r="AB88" s="45" t="str">
        <f t="shared" si="16"/>
        <v/>
      </c>
      <c r="AC88" s="45" t="str">
        <f t="shared" si="17"/>
        <v/>
      </c>
      <c r="AD88" s="45">
        <f t="shared" si="18"/>
        <v>0</v>
      </c>
      <c r="AE88" s="45">
        <f t="shared" si="19"/>
        <v>0</v>
      </c>
      <c r="AF88" s="45">
        <f t="shared" si="20"/>
        <v>0</v>
      </c>
      <c r="AL88" s="34">
        <f t="shared" si="21"/>
        <v>1</v>
      </c>
      <c r="AM88" s="34">
        <f t="shared" si="22"/>
        <v>1</v>
      </c>
      <c r="AN88" s="2">
        <f t="shared" si="23"/>
        <v>0</v>
      </c>
      <c r="AO88" s="2">
        <f t="shared" si="24"/>
        <v>-1</v>
      </c>
      <c r="AP88" s="34"/>
      <c r="AQ88" s="2">
        <f t="shared" si="73"/>
        <v>0</v>
      </c>
      <c r="AR88" s="2">
        <f t="shared" si="74"/>
        <v>0</v>
      </c>
      <c r="AS88" s="2">
        <f t="shared" si="75"/>
        <v>0</v>
      </c>
      <c r="AT88" s="2">
        <f t="shared" si="76"/>
        <v>0</v>
      </c>
      <c r="AU88" s="2">
        <f t="shared" si="77"/>
        <v>0</v>
      </c>
      <c r="AV88" s="2">
        <f t="shared" si="25"/>
        <v>0</v>
      </c>
      <c r="AW88" s="2">
        <f t="shared" si="78"/>
        <v>0</v>
      </c>
      <c r="AX88" s="2">
        <f t="shared" si="79"/>
        <v>0</v>
      </c>
      <c r="AY88" s="2">
        <f t="shared" si="26"/>
        <v>0</v>
      </c>
      <c r="AZ88" s="2">
        <f t="shared" si="27"/>
        <v>0</v>
      </c>
      <c r="BM88" s="62">
        <f t="shared" si="28"/>
        <v>-1</v>
      </c>
      <c r="BN88" s="7">
        <f t="shared" si="29"/>
        <v>-1</v>
      </c>
      <c r="BO88" s="7">
        <f t="shared" si="30"/>
        <v>-1</v>
      </c>
      <c r="BP88" s="7">
        <f t="shared" si="31"/>
        <v>-2</v>
      </c>
      <c r="BQ88" s="7">
        <f t="shared" si="32"/>
        <v>-1</v>
      </c>
      <c r="BR88" s="7">
        <f t="shared" si="33"/>
        <v>-1</v>
      </c>
      <c r="BS88" s="7">
        <f t="shared" si="34"/>
        <v>-1</v>
      </c>
      <c r="BT88" s="7">
        <f t="shared" si="35"/>
        <v>-1</v>
      </c>
      <c r="BU88" s="7">
        <f t="shared" si="36"/>
        <v>-1</v>
      </c>
      <c r="BV88" s="65">
        <f t="shared" si="37"/>
        <v>0</v>
      </c>
      <c r="BW88" s="7"/>
      <c r="BX88" s="7"/>
      <c r="BY88" s="7"/>
      <c r="BZ88" s="7"/>
      <c r="CA88">
        <f t="shared" si="38"/>
        <v>-1</v>
      </c>
      <c r="CB88">
        <f t="shared" si="39"/>
        <v>-1</v>
      </c>
      <c r="CC88">
        <f t="shared" si="40"/>
        <v>-1</v>
      </c>
      <c r="CD88">
        <f t="shared" si="41"/>
        <v>-1</v>
      </c>
      <c r="CE88">
        <f t="shared" si="42"/>
        <v>0</v>
      </c>
      <c r="CF88">
        <f t="shared" si="43"/>
        <v>-1</v>
      </c>
      <c r="CG88">
        <f t="shared" si="44"/>
        <v>-1</v>
      </c>
      <c r="CH88">
        <f t="shared" si="45"/>
        <v>-1</v>
      </c>
      <c r="CI88">
        <f t="shared" si="46"/>
        <v>-1</v>
      </c>
      <c r="CJ88">
        <f t="shared" si="47"/>
        <v>0</v>
      </c>
      <c r="CK88">
        <f t="shared" si="80"/>
        <v>-1</v>
      </c>
      <c r="CL88">
        <f t="shared" si="81"/>
        <v>-1</v>
      </c>
      <c r="CM88">
        <f t="shared" si="48"/>
        <v>-1</v>
      </c>
      <c r="CN88">
        <f t="shared" si="49"/>
        <v>-1</v>
      </c>
      <c r="CO88">
        <f t="shared" si="50"/>
        <v>-1</v>
      </c>
      <c r="CP88">
        <f t="shared" si="51"/>
        <v>-1</v>
      </c>
      <c r="CQ88"/>
      <c r="CR88" t="str">
        <f t="shared" si="52"/>
        <v>-1x0x-1x-1</v>
      </c>
      <c r="CS88" t="str">
        <f t="shared" si="53"/>
        <v>0x-1x-1x-1</v>
      </c>
      <c r="CT88"/>
      <c r="CU88">
        <f t="shared" si="54"/>
        <v>0</v>
      </c>
      <c r="CV88">
        <f t="shared" si="55"/>
        <v>0</v>
      </c>
      <c r="CW88">
        <f t="shared" si="56"/>
        <v>0</v>
      </c>
      <c r="CX88">
        <f t="shared" si="57"/>
        <v>0</v>
      </c>
      <c r="CY88">
        <f t="shared" si="58"/>
        <v>-1</v>
      </c>
      <c r="CZ88">
        <f t="shared" si="59"/>
        <v>1</v>
      </c>
      <c r="DA88" s="2">
        <f t="shared" si="60"/>
        <v>0</v>
      </c>
      <c r="DB88" s="2">
        <f t="shared" si="61"/>
        <v>0</v>
      </c>
      <c r="DC88" s="2">
        <f t="shared" si="62"/>
        <v>0</v>
      </c>
      <c r="DD88" s="2">
        <f t="shared" si="63"/>
        <v>0</v>
      </c>
    </row>
    <row r="89" spans="1:108" ht="18.600000000000001" customHeight="1" thickBot="1">
      <c r="A89" s="2"/>
      <c r="B89" s="4" t="s">
        <v>66</v>
      </c>
      <c r="C89" s="91" t="str">
        <f t="shared" si="71"/>
        <v/>
      </c>
      <c r="D89" s="91"/>
      <c r="E89" s="91"/>
      <c r="F89" s="91"/>
      <c r="G89" s="9"/>
      <c r="H89" s="9"/>
      <c r="I89" s="49"/>
      <c r="J89" s="125" t="str">
        <f t="shared" si="64"/>
        <v>-</v>
      </c>
      <c r="K89" s="126"/>
      <c r="L89" s="127" t="str">
        <f t="shared" si="65"/>
        <v>-</v>
      </c>
      <c r="M89" s="127"/>
      <c r="N89" s="127"/>
      <c r="O89" s="127"/>
      <c r="P89" s="59" t="str">
        <f t="shared" si="66"/>
        <v>-</v>
      </c>
      <c r="Q89" s="127" t="str">
        <f t="shared" si="13"/>
        <v>-</v>
      </c>
      <c r="R89" s="127"/>
      <c r="S89" s="83" t="str">
        <f t="shared" si="70"/>
        <v>-</v>
      </c>
      <c r="T89" s="84"/>
      <c r="U89" s="127" t="str">
        <f t="shared" si="14"/>
        <v>-</v>
      </c>
      <c r="V89" s="127"/>
      <c r="W89" s="127" t="str">
        <f t="shared" si="15"/>
        <v>-</v>
      </c>
      <c r="X89" s="127"/>
      <c r="Y89" s="53" t="str">
        <f t="shared" si="72"/>
        <v>-</v>
      </c>
      <c r="Z89" s="73" t="str">
        <f t="shared" si="68"/>
        <v>-</v>
      </c>
      <c r="AA89" s="42"/>
      <c r="AB89" s="45" t="str">
        <f t="shared" si="16"/>
        <v/>
      </c>
      <c r="AC89" s="45" t="str">
        <f t="shared" si="17"/>
        <v/>
      </c>
      <c r="AD89" s="45">
        <f t="shared" si="18"/>
        <v>0</v>
      </c>
      <c r="AE89" s="45">
        <f t="shared" si="19"/>
        <v>0</v>
      </c>
      <c r="AF89" s="45">
        <f t="shared" si="20"/>
        <v>0</v>
      </c>
      <c r="AL89" s="34">
        <f t="shared" si="21"/>
        <v>1</v>
      </c>
      <c r="AM89" s="34">
        <f t="shared" si="22"/>
        <v>1</v>
      </c>
      <c r="AN89" s="2">
        <f t="shared" si="23"/>
        <v>0</v>
      </c>
      <c r="AO89" s="2">
        <f t="shared" si="24"/>
        <v>-1</v>
      </c>
      <c r="AP89" s="34"/>
      <c r="AQ89" s="2">
        <f t="shared" si="73"/>
        <v>0</v>
      </c>
      <c r="AR89" s="2">
        <f t="shared" si="74"/>
        <v>0</v>
      </c>
      <c r="AS89" s="2">
        <f t="shared" si="75"/>
        <v>0</v>
      </c>
      <c r="AT89" s="2">
        <f t="shared" si="76"/>
        <v>0</v>
      </c>
      <c r="AU89" s="2">
        <f t="shared" si="77"/>
        <v>0</v>
      </c>
      <c r="AV89" s="2">
        <f t="shared" si="25"/>
        <v>0</v>
      </c>
      <c r="AW89" s="2">
        <f t="shared" si="78"/>
        <v>0</v>
      </c>
      <c r="AX89" s="2">
        <f t="shared" si="79"/>
        <v>0</v>
      </c>
      <c r="AY89" s="2">
        <f t="shared" si="26"/>
        <v>0</v>
      </c>
      <c r="AZ89" s="2">
        <f t="shared" si="27"/>
        <v>0</v>
      </c>
      <c r="BM89" s="62">
        <f t="shared" si="28"/>
        <v>-1</v>
      </c>
      <c r="BN89" s="7">
        <f t="shared" si="29"/>
        <v>-1</v>
      </c>
      <c r="BO89" s="7">
        <f t="shared" si="30"/>
        <v>-1</v>
      </c>
      <c r="BP89" s="7">
        <f t="shared" si="31"/>
        <v>-2</v>
      </c>
      <c r="BQ89" s="7">
        <f t="shared" si="32"/>
        <v>-1</v>
      </c>
      <c r="BR89" s="7">
        <f t="shared" si="33"/>
        <v>-1</v>
      </c>
      <c r="BS89" s="7">
        <f t="shared" si="34"/>
        <v>-1</v>
      </c>
      <c r="BT89" s="7">
        <f t="shared" si="35"/>
        <v>-1</v>
      </c>
      <c r="BU89" s="7">
        <f t="shared" si="36"/>
        <v>-1</v>
      </c>
      <c r="BV89" s="65">
        <f t="shared" si="37"/>
        <v>0</v>
      </c>
      <c r="BW89" s="7"/>
      <c r="BX89" s="7"/>
      <c r="BY89" s="7"/>
      <c r="BZ89" s="7"/>
      <c r="CA89">
        <f t="shared" si="38"/>
        <v>-1</v>
      </c>
      <c r="CB89">
        <f t="shared" si="39"/>
        <v>-1</v>
      </c>
      <c r="CC89">
        <f t="shared" si="40"/>
        <v>-1</v>
      </c>
      <c r="CD89">
        <f t="shared" si="41"/>
        <v>-1</v>
      </c>
      <c r="CE89">
        <f t="shared" si="42"/>
        <v>0</v>
      </c>
      <c r="CF89">
        <f t="shared" si="43"/>
        <v>-1</v>
      </c>
      <c r="CG89">
        <f t="shared" si="44"/>
        <v>-1</v>
      </c>
      <c r="CH89">
        <f t="shared" si="45"/>
        <v>-1</v>
      </c>
      <c r="CI89">
        <f t="shared" si="46"/>
        <v>-1</v>
      </c>
      <c r="CJ89">
        <f t="shared" si="47"/>
        <v>0</v>
      </c>
      <c r="CK89">
        <f t="shared" si="80"/>
        <v>-1</v>
      </c>
      <c r="CL89">
        <f t="shared" si="81"/>
        <v>-1</v>
      </c>
      <c r="CM89">
        <f t="shared" si="48"/>
        <v>-1</v>
      </c>
      <c r="CN89">
        <f t="shared" si="49"/>
        <v>-1</v>
      </c>
      <c r="CO89">
        <f t="shared" si="50"/>
        <v>-1</v>
      </c>
      <c r="CP89">
        <f t="shared" si="51"/>
        <v>-1</v>
      </c>
      <c r="CQ89"/>
      <c r="CR89" t="str">
        <f t="shared" si="52"/>
        <v>-1x0x-1x-1</v>
      </c>
      <c r="CS89" t="str">
        <f t="shared" si="53"/>
        <v>0x-1x-1x-1</v>
      </c>
      <c r="CT89"/>
      <c r="CU89">
        <f t="shared" si="54"/>
        <v>0</v>
      </c>
      <c r="CV89">
        <f t="shared" si="55"/>
        <v>0</v>
      </c>
      <c r="CW89">
        <f t="shared" si="56"/>
        <v>0</v>
      </c>
      <c r="CX89">
        <f t="shared" si="57"/>
        <v>0</v>
      </c>
      <c r="CY89">
        <f t="shared" si="58"/>
        <v>-1</v>
      </c>
      <c r="CZ89">
        <f t="shared" si="59"/>
        <v>1</v>
      </c>
      <c r="DA89" s="2">
        <f t="shared" si="60"/>
        <v>0</v>
      </c>
      <c r="DB89" s="2">
        <f t="shared" si="61"/>
        <v>0</v>
      </c>
      <c r="DC89" s="2">
        <f t="shared" si="62"/>
        <v>0</v>
      </c>
      <c r="DD89" s="2">
        <f t="shared" si="63"/>
        <v>0</v>
      </c>
    </row>
    <row r="90" spans="1:108" ht="18.600000000000001" customHeight="1" thickBot="1">
      <c r="A90" s="2"/>
      <c r="B90" s="4" t="s">
        <v>67</v>
      </c>
      <c r="C90" s="91" t="str">
        <f t="shared" ref="C90:C121" si="82">IF(I90&lt;&gt;0,IF($O$9="Igen",$O$10,""),"")</f>
        <v/>
      </c>
      <c r="D90" s="91"/>
      <c r="E90" s="91"/>
      <c r="F90" s="91"/>
      <c r="G90" s="9"/>
      <c r="H90" s="9"/>
      <c r="I90" s="49"/>
      <c r="J90" s="125" t="str">
        <f t="shared" si="64"/>
        <v>-</v>
      </c>
      <c r="K90" s="126"/>
      <c r="L90" s="127" t="str">
        <f t="shared" si="65"/>
        <v>-</v>
      </c>
      <c r="M90" s="127"/>
      <c r="N90" s="127"/>
      <c r="O90" s="127"/>
      <c r="P90" s="59" t="str">
        <f t="shared" si="66"/>
        <v>-</v>
      </c>
      <c r="Q90" s="127" t="str">
        <f t="shared" si="13"/>
        <v>-</v>
      </c>
      <c r="R90" s="127"/>
      <c r="S90" s="83" t="str">
        <f t="shared" si="70"/>
        <v>-</v>
      </c>
      <c r="T90" s="84"/>
      <c r="U90" s="127" t="str">
        <f t="shared" si="14"/>
        <v>-</v>
      </c>
      <c r="V90" s="127"/>
      <c r="W90" s="127" t="str">
        <f t="shared" si="15"/>
        <v>-</v>
      </c>
      <c r="X90" s="127"/>
      <c r="Y90" s="53" t="str">
        <f t="shared" si="72"/>
        <v>-</v>
      </c>
      <c r="Z90" s="73" t="str">
        <f t="shared" si="68"/>
        <v>-</v>
      </c>
      <c r="AA90" s="42"/>
      <c r="AB90" s="45" t="str">
        <f t="shared" si="16"/>
        <v/>
      </c>
      <c r="AC90" s="45" t="str">
        <f t="shared" si="17"/>
        <v/>
      </c>
      <c r="AD90" s="45">
        <f t="shared" si="18"/>
        <v>0</v>
      </c>
      <c r="AE90" s="45">
        <f t="shared" si="19"/>
        <v>0</v>
      </c>
      <c r="AF90" s="45">
        <f t="shared" si="20"/>
        <v>0</v>
      </c>
      <c r="AL90" s="34">
        <f t="shared" si="21"/>
        <v>1</v>
      </c>
      <c r="AM90" s="34">
        <f t="shared" si="22"/>
        <v>1</v>
      </c>
      <c r="AN90" s="2">
        <f t="shared" si="23"/>
        <v>0</v>
      </c>
      <c r="AO90" s="2">
        <f t="shared" si="24"/>
        <v>-1</v>
      </c>
      <c r="AP90" s="34"/>
      <c r="AQ90" s="2">
        <f t="shared" ref="AQ90:AQ121" si="83">IF(AND(L90=$CA$2,AV90&lt;&gt;0),1,0)</f>
        <v>0</v>
      </c>
      <c r="AR90" s="2">
        <f t="shared" ref="AR90:AR121" si="84">IF(AND(L90=$CA$4,AV90&lt;&gt;0),1,0)</f>
        <v>0</v>
      </c>
      <c r="AS90" s="2">
        <f t="shared" ref="AS90:AS121" si="85">IF(AND(L90=$CA$7,AV90&lt;&gt;0),1,0)</f>
        <v>0</v>
      </c>
      <c r="AT90" s="2">
        <f t="shared" ref="AT90:AT121" si="86">IF(AND(L90=$CA$7,AW90&lt;&gt;0),1,0)</f>
        <v>0</v>
      </c>
      <c r="AU90" s="2">
        <f t="shared" ref="AU90:AU121" si="87">IF(AND(L90=$CA$14,AV90&lt;&gt;0),1,0)</f>
        <v>0</v>
      </c>
      <c r="AV90" s="2">
        <f t="shared" si="25"/>
        <v>0</v>
      </c>
      <c r="AW90" s="2">
        <f t="shared" ref="AW90:AW121" si="88">IF(AND(L90=$CA$7,Q90=$BM$10),1,0)</f>
        <v>0</v>
      </c>
      <c r="AX90" s="2">
        <f t="shared" ref="AX90:AX121" si="89">IF(AND(P90=$BS$2,L90=$CA$8),2,0)</f>
        <v>0</v>
      </c>
      <c r="AY90" s="2">
        <f t="shared" si="26"/>
        <v>0</v>
      </c>
      <c r="AZ90" s="2">
        <f t="shared" si="27"/>
        <v>0</v>
      </c>
      <c r="BM90" s="62">
        <f t="shared" si="28"/>
        <v>-1</v>
      </c>
      <c r="BN90" s="7">
        <f t="shared" si="29"/>
        <v>-1</v>
      </c>
      <c r="BO90" s="7">
        <f t="shared" si="30"/>
        <v>-1</v>
      </c>
      <c r="BP90" s="7">
        <f t="shared" si="31"/>
        <v>-2</v>
      </c>
      <c r="BQ90" s="7">
        <f t="shared" si="32"/>
        <v>-1</v>
      </c>
      <c r="BR90" s="7">
        <f t="shared" si="33"/>
        <v>-1</v>
      </c>
      <c r="BS90" s="7">
        <f t="shared" si="34"/>
        <v>-1</v>
      </c>
      <c r="BT90" s="7">
        <f t="shared" si="35"/>
        <v>-1</v>
      </c>
      <c r="BU90" s="7">
        <f t="shared" si="36"/>
        <v>-1</v>
      </c>
      <c r="BV90" s="65">
        <f t="shared" si="37"/>
        <v>0</v>
      </c>
      <c r="BW90" s="7"/>
      <c r="BX90" s="7"/>
      <c r="BY90" s="7"/>
      <c r="BZ90" s="7"/>
      <c r="CA90">
        <f t="shared" si="38"/>
        <v>-1</v>
      </c>
      <c r="CB90">
        <f t="shared" si="39"/>
        <v>-1</v>
      </c>
      <c r="CC90">
        <f t="shared" si="40"/>
        <v>-1</v>
      </c>
      <c r="CD90">
        <f t="shared" si="41"/>
        <v>-1</v>
      </c>
      <c r="CE90">
        <f t="shared" si="42"/>
        <v>0</v>
      </c>
      <c r="CF90">
        <f t="shared" si="43"/>
        <v>-1</v>
      </c>
      <c r="CG90">
        <f t="shared" si="44"/>
        <v>-1</v>
      </c>
      <c r="CH90">
        <f t="shared" si="45"/>
        <v>-1</v>
      </c>
      <c r="CI90">
        <f t="shared" si="46"/>
        <v>-1</v>
      </c>
      <c r="CJ90">
        <f t="shared" si="47"/>
        <v>0</v>
      </c>
      <c r="CK90">
        <f t="shared" ref="CK90:CK121" si="90">IFERROR(INDEX($E$351:$E$464,MATCH(CR90,$G$351:$G$464,0)),-1)</f>
        <v>-1</v>
      </c>
      <c r="CL90">
        <f t="shared" ref="CL90:CL121" si="91">IF(Y90&lt;&gt;"-",IFERROR(INDEX($E$351:$E$464,MATCH(CS90,$G$351:$G$464,0)),-1),-1)</f>
        <v>-1</v>
      </c>
      <c r="CM90">
        <f t="shared" si="48"/>
        <v>-1</v>
      </c>
      <c r="CN90">
        <f t="shared" si="49"/>
        <v>-1</v>
      </c>
      <c r="CO90">
        <f t="shared" si="50"/>
        <v>-1</v>
      </c>
      <c r="CP90">
        <f t="shared" si="51"/>
        <v>-1</v>
      </c>
      <c r="CQ90"/>
      <c r="CR90" t="str">
        <f t="shared" si="52"/>
        <v>-1x0x-1x-1</v>
      </c>
      <c r="CS90" t="str">
        <f t="shared" si="53"/>
        <v>0x-1x-1x-1</v>
      </c>
      <c r="CT90"/>
      <c r="CU90">
        <f t="shared" si="54"/>
        <v>0</v>
      </c>
      <c r="CV90">
        <f t="shared" si="55"/>
        <v>0</v>
      </c>
      <c r="CW90">
        <f t="shared" si="56"/>
        <v>0</v>
      </c>
      <c r="CX90">
        <f t="shared" si="57"/>
        <v>0</v>
      </c>
      <c r="CY90">
        <f t="shared" si="58"/>
        <v>-1</v>
      </c>
      <c r="CZ90">
        <f t="shared" si="59"/>
        <v>1</v>
      </c>
      <c r="DA90" s="2">
        <f t="shared" si="60"/>
        <v>0</v>
      </c>
      <c r="DB90" s="2">
        <f t="shared" si="61"/>
        <v>0</v>
      </c>
      <c r="DC90" s="2">
        <f t="shared" si="62"/>
        <v>0</v>
      </c>
      <c r="DD90" s="2">
        <f t="shared" si="63"/>
        <v>0</v>
      </c>
    </row>
    <row r="91" spans="1:108" ht="18.600000000000001" customHeight="1" thickBot="1">
      <c r="A91" s="2"/>
      <c r="B91" s="4" t="s">
        <v>68</v>
      </c>
      <c r="C91" s="91" t="str">
        <f t="shared" si="82"/>
        <v/>
      </c>
      <c r="D91" s="91"/>
      <c r="E91" s="91"/>
      <c r="F91" s="91"/>
      <c r="G91" s="9"/>
      <c r="H91" s="9"/>
      <c r="I91" s="49"/>
      <c r="J91" s="125" t="str">
        <f t="shared" si="64"/>
        <v>-</v>
      </c>
      <c r="K91" s="126"/>
      <c r="L91" s="127" t="str">
        <f t="shared" ref="L91:L154" si="92">IF(I91&lt;&gt;0,$E$14,"-")</f>
        <v>-</v>
      </c>
      <c r="M91" s="127"/>
      <c r="N91" s="127"/>
      <c r="O91" s="127"/>
      <c r="P91" s="59" t="str">
        <f t="shared" si="66"/>
        <v>-</v>
      </c>
      <c r="Q91" s="127" t="str">
        <f t="shared" ref="Q91:Q154" si="93">IF(I91&lt;&gt;0,$E$16,"-")</f>
        <v>-</v>
      </c>
      <c r="R91" s="127"/>
      <c r="S91" s="83" t="str">
        <f t="shared" si="70"/>
        <v>-</v>
      </c>
      <c r="T91" s="84"/>
      <c r="U91" s="127" t="str">
        <f t="shared" ref="U91:U154" si="94">IF(I91&lt;&gt;0,$E$18,"-")</f>
        <v>-</v>
      </c>
      <c r="V91" s="127"/>
      <c r="W91" s="127" t="str">
        <f t="shared" ref="W91:W154" si="95">IF(AND(I91&lt;&gt;0,$BD$7=1),$E$22,"-")</f>
        <v>-</v>
      </c>
      <c r="X91" s="127"/>
      <c r="Y91" s="53" t="str">
        <f t="shared" ref="Y91:Y154" si="96">IF(AND(I91&lt;&gt;0,$BD$7=1),$E$23,"-")</f>
        <v>-</v>
      </c>
      <c r="Z91" s="73" t="str">
        <f t="shared" si="68"/>
        <v>-</v>
      </c>
      <c r="AA91" s="42"/>
      <c r="AB91" s="45" t="str">
        <f t="shared" ref="AB91:AB154" si="97">IF(AC91=0,"Érvénytelen megmunkálás","")</f>
        <v/>
      </c>
      <c r="AC91" s="45" t="str">
        <f t="shared" ref="AC91:AC154" si="98">IF(I91&lt;&gt;0,CU91,"")</f>
        <v/>
      </c>
      <c r="AD91" s="45">
        <f t="shared" ref="AD91:AD154" si="99">IF(AC91=1,1,0)</f>
        <v>0</v>
      </c>
      <c r="AE91" s="45">
        <f t="shared" ref="AE91:AE154" si="100">IF(AND(NOT(IF($O$9="Igen","-",C91)=""),ISNUMBER(G91),ISNUMBER(H91),ISNUMBER(I91)),1,0)</f>
        <v>0</v>
      </c>
      <c r="AF91" s="45">
        <f t="shared" ref="AF91:AF154" si="101">IF(((G91/100)*(H91/100)*(I91/100))&gt;0,1,0)</f>
        <v>0</v>
      </c>
      <c r="AL91" s="34">
        <f t="shared" ref="AL91:AL154" si="102">IF(AJ91="Érvénytelen párosítás",0,1)</f>
        <v>1</v>
      </c>
      <c r="AM91" s="34">
        <f t="shared" ref="AM91:AM154" si="103">IF(AK91="Érvénytelen párosítás",0,1)</f>
        <v>1</v>
      </c>
      <c r="AN91" s="2">
        <f t="shared" ref="AN91:AN154" si="104">((G91/100)*(H91/100)*(I91/100))</f>
        <v>0</v>
      </c>
      <c r="AO91" s="2">
        <f t="shared" ref="AO91:AO154" si="105">IF(AC91=0,2,IF(AZ91=2,2,IF(AND(T(C91)="",G91="",H91="",I91=""),-1,IF(T(C91)="",IF(OR(G91="",H91="",I91="",AN91=0),2,1),IF(AND(G91&gt;0,H91&gt;0,I91&gt;0,AN91&gt;0),0,2)))))</f>
        <v>-1</v>
      </c>
      <c r="AP91" s="34"/>
      <c r="AQ91" s="2">
        <f t="shared" si="83"/>
        <v>0</v>
      </c>
      <c r="AR91" s="2">
        <f t="shared" si="84"/>
        <v>0</v>
      </c>
      <c r="AS91" s="2">
        <f t="shared" si="85"/>
        <v>0</v>
      </c>
      <c r="AT91" s="2">
        <f t="shared" si="86"/>
        <v>0</v>
      </c>
      <c r="AU91" s="2">
        <f t="shared" si="87"/>
        <v>0</v>
      </c>
      <c r="AV91" s="2">
        <f t="shared" ref="AV91:AV154" si="106">IF(OR(W91=$BG$14,W91=$BG$15,W91=$BG$16,W91=$BG$18,W91=$BG$19,W91=$BG$20,W91=$BG$21,W91=$BC$14,Y91=$BC$14,Y91=$BG$14,Y91=$BG$15,Y91=$BG$16,Y91=$BG$18,Y91=$BG$19,Y91=$BG$20,Y91=$BG$21),1,0)</f>
        <v>0</v>
      </c>
      <c r="AW91" s="2">
        <f t="shared" si="88"/>
        <v>0</v>
      </c>
      <c r="AX91" s="2">
        <f t="shared" si="89"/>
        <v>0</v>
      </c>
      <c r="AY91" s="2">
        <f t="shared" ref="AY91:AY154" si="107">SUM(AQ91:AX91)</f>
        <v>0</v>
      </c>
      <c r="AZ91" s="2">
        <f t="shared" ref="AZ91:AZ154" si="108">IF(AY91&gt;2,2,AY91)</f>
        <v>0</v>
      </c>
      <c r="BM91" s="62">
        <f t="shared" ref="BM91:BM154" si="109">CD91</f>
        <v>-1</v>
      </c>
      <c r="BN91" s="7">
        <f t="shared" ref="BN91:BN154" si="110">INDEX($W$302:$W$304,MATCH(J91,$X$302:$X$304,0))</f>
        <v>-1</v>
      </c>
      <c r="BO91" s="7">
        <f t="shared" ref="BO91:BO154" si="111">CE91-1</f>
        <v>-1</v>
      </c>
      <c r="BP91" s="7">
        <f t="shared" ref="BP91:BP154" si="112">CF91-1</f>
        <v>-2</v>
      </c>
      <c r="BQ91" s="7">
        <f t="shared" ref="BQ91:BQ154" si="113">CG91</f>
        <v>-1</v>
      </c>
      <c r="BR91" s="7">
        <f t="shared" ref="BR91:BR154" si="114">CH91</f>
        <v>-1</v>
      </c>
      <c r="BS91" s="7">
        <f t="shared" ref="BS91:BS154" si="115">CK91</f>
        <v>-1</v>
      </c>
      <c r="BT91" s="7">
        <f t="shared" ref="BT91:BT154" si="116">CL91</f>
        <v>-1</v>
      </c>
      <c r="BU91" s="7">
        <f t="shared" ref="BU91:BU154" si="117">CI91</f>
        <v>-1</v>
      </c>
      <c r="BV91" s="65">
        <f t="shared" ref="BV91:BV154" si="118">CJ91</f>
        <v>0</v>
      </c>
      <c r="BW91" s="7"/>
      <c r="BX91" s="7"/>
      <c r="BY91" s="7"/>
      <c r="BZ91" s="7"/>
      <c r="CA91">
        <f t="shared" ref="CA91:CA154" si="119">IFERROR(INDEX($F$302:$F$310,MATCH(L91,$H$302:$H$310,0)),-1)</f>
        <v>-1</v>
      </c>
      <c r="CB91">
        <f t="shared" ref="CB91:CB154" si="120">IFERROR(INDEX($J$302:$J$310,MATCH(L91,$L$302:$L$310,0)),-1)</f>
        <v>-1</v>
      </c>
      <c r="CC91">
        <f t="shared" ref="CC91:CC154" si="121">MAX(CA91:CB91)</f>
        <v>-1</v>
      </c>
      <c r="CD91">
        <f t="shared" ref="CD91:CD154" si="122">INDEX($A$302:$A$318,MATCH(L91,$C$302:$C$318,0))</f>
        <v>-1</v>
      </c>
      <c r="CE91">
        <f t="shared" ref="CE91:CE154" si="123">IF(CB91&gt;-1,0,INDEX($Z$302:$Z$304,MATCH(P91,$AA$302:$AA$304,0)))</f>
        <v>0</v>
      </c>
      <c r="CF91">
        <f t="shared" ref="CF91:CF154" si="124">INDEX($AC$302:$AC$304,MATCH(Q91,$AD$302:$AD$304,0))</f>
        <v>-1</v>
      </c>
      <c r="CG91">
        <f t="shared" ref="CG91:CG154" si="125">INDEX($N$302:$N$317,MATCH(W91,$P$302:$P$317,0))</f>
        <v>-1</v>
      </c>
      <c r="CH91">
        <f t="shared" ref="CH91:CH154" si="126">INDEX($N$302:$N$317,MATCH(Y91,$P$302:$P$317,0))</f>
        <v>-1</v>
      </c>
      <c r="CI91">
        <f t="shared" ref="CI91:CI154" si="127">IF(CY91=-1,INDEX($AO$302:$AO$306,MATCH(S91,$AP$302:$AP$306,0)),-1)</f>
        <v>-1</v>
      </c>
      <c r="CJ91">
        <f t="shared" ref="CJ91:CJ154" si="128">IF(Z91=$AM$301,1,0)</f>
        <v>0</v>
      </c>
      <c r="CK91">
        <f t="shared" si="90"/>
        <v>-1</v>
      </c>
      <c r="CL91">
        <f t="shared" si="91"/>
        <v>-1</v>
      </c>
      <c r="CM91">
        <f t="shared" ref="CM91:CM154" si="129">IF(CG91&gt;-1,IFERROR(MATCH(CG91,$R$302:$R$311,0),-1),-1)</f>
        <v>-1</v>
      </c>
      <c r="CN91">
        <f t="shared" ref="CN91:CN154" si="130">IF(CH91&gt;-1,IFERROR(MATCH(CH91,$R$302:$R$311,0),-1),-1)</f>
        <v>-1</v>
      </c>
      <c r="CO91">
        <f t="shared" ref="CO91:CO154" si="131">IF(CG91&gt;-1,INDEX($O$302:$O$317,MATCH(CG91,$N$302:$N$317,0)),-1)</f>
        <v>-1</v>
      </c>
      <c r="CP91">
        <f t="shared" ref="CP91:CP154" si="132">IF(CH91&gt;-1,INDEX($O$302:$O$317,MATCH(CH91,$N$302:$N$317,0)),-1)</f>
        <v>-1</v>
      </c>
      <c r="CQ91"/>
      <c r="CR91" t="str">
        <f t="shared" ref="CR91:CR154" si="133">CONCATENATE(CD91,"x",CE91,"x",CF91,"x",CO91)</f>
        <v>-1x0x-1x-1</v>
      </c>
      <c r="CS91" t="str">
        <f t="shared" ref="CS91:CS154" si="134">CONCATENATE(CE91,"x",CF91,"x",CG91,"x",CO91)</f>
        <v>0x-1x-1x-1</v>
      </c>
      <c r="CT91"/>
      <c r="CU91">
        <f t="shared" ref="CU91:CU154" si="135">IF(CX91=0,IF(CW91=0,IF(MAX(CK91:CL91)&gt;-1,1,0),1),0)</f>
        <v>0</v>
      </c>
      <c r="CV91">
        <f t="shared" ref="CV91:CV154" si="136">IF(OR(U91="-",U91=""),0,1)</f>
        <v>0</v>
      </c>
      <c r="CW91">
        <f t="shared" ref="CW91:CW154" si="137">IF(AND(CJ91=1,CV91=1),1,0)</f>
        <v>0</v>
      </c>
      <c r="CX91">
        <f t="shared" ref="CX91:CX154" si="138">IF(AND(IFERROR(MATCH(CD91,$AV$301:$AV$303,0),-1)&gt;-1,MAX(CM91:CN91)&gt;-1),1,0)</f>
        <v>0</v>
      </c>
      <c r="CY91">
        <f t="shared" ref="CY91:CY154" si="139">IFERROR(MATCH(CD91,$AR$301:$AR$304,0),-1)</f>
        <v>-1</v>
      </c>
      <c r="CZ91">
        <f t="shared" ref="CZ91:CZ154" si="140">IF(B91="",0,1)</f>
        <v>1</v>
      </c>
      <c r="DA91" s="2">
        <f t="shared" ref="DA91:DA154" si="141">IF(CG91=4,1,0)</f>
        <v>0</v>
      </c>
      <c r="DB91" s="2">
        <f t="shared" ref="DB91:DB154" si="142">IF(CH91=4,1,0)</f>
        <v>0</v>
      </c>
      <c r="DC91" s="2">
        <f t="shared" ref="DC91:DC154" si="143">IF(SUM(DA91:DB91)=1,1,0)</f>
        <v>0</v>
      </c>
      <c r="DD91" s="2">
        <f t="shared" ref="DD91:DD154" si="144">IF(AND(DC91=1,CX91=1),1,0)</f>
        <v>0</v>
      </c>
    </row>
    <row r="92" spans="1:108" ht="18.600000000000001" customHeight="1" thickBot="1">
      <c r="A92" s="2"/>
      <c r="B92" s="4" t="s">
        <v>69</v>
      </c>
      <c r="C92" s="91" t="str">
        <f t="shared" si="82"/>
        <v/>
      </c>
      <c r="D92" s="91"/>
      <c r="E92" s="91"/>
      <c r="F92" s="91"/>
      <c r="G92" s="9"/>
      <c r="H92" s="9"/>
      <c r="I92" s="49"/>
      <c r="J92" s="125" t="str">
        <f t="shared" ref="J92:J155" si="145">IF(CA92&lt;&gt;CB92,IF(CA92&gt;0,$X$302,$X$303),IF(CB92&gt;0,$X$303,"-"))</f>
        <v>-</v>
      </c>
      <c r="K92" s="126"/>
      <c r="L92" s="127" t="str">
        <f t="shared" si="92"/>
        <v>-</v>
      </c>
      <c r="M92" s="127"/>
      <c r="N92" s="127"/>
      <c r="O92" s="127"/>
      <c r="P92" s="59" t="str">
        <f t="shared" ref="P92:P155" si="146">IF(I92&lt;&gt;0,IF(BN92&gt;0,"-",$E$15),"-")</f>
        <v>-</v>
      </c>
      <c r="Q92" s="127" t="str">
        <f t="shared" si="93"/>
        <v>-</v>
      </c>
      <c r="R92" s="127"/>
      <c r="S92" s="83" t="str">
        <f t="shared" si="70"/>
        <v>-</v>
      </c>
      <c r="T92" s="84"/>
      <c r="U92" s="127" t="str">
        <f t="shared" si="94"/>
        <v>-</v>
      </c>
      <c r="V92" s="127"/>
      <c r="W92" s="127" t="str">
        <f t="shared" si="95"/>
        <v>-</v>
      </c>
      <c r="X92" s="127"/>
      <c r="Y92" s="53" t="str">
        <f t="shared" si="96"/>
        <v>-</v>
      </c>
      <c r="Z92" s="73" t="str">
        <f t="shared" ref="Z92:Z155" si="147">IF(I92&lt;&gt;0,$E$19,"-")</f>
        <v>-</v>
      </c>
      <c r="AA92" s="42"/>
      <c r="AB92" s="45" t="str">
        <f t="shared" si="97"/>
        <v/>
      </c>
      <c r="AC92" s="45" t="str">
        <f t="shared" si="98"/>
        <v/>
      </c>
      <c r="AD92" s="45">
        <f t="shared" si="99"/>
        <v>0</v>
      </c>
      <c r="AE92" s="45">
        <f t="shared" si="100"/>
        <v>0</v>
      </c>
      <c r="AF92" s="45">
        <f t="shared" si="101"/>
        <v>0</v>
      </c>
      <c r="AL92" s="34">
        <f t="shared" si="102"/>
        <v>1</v>
      </c>
      <c r="AM92" s="34">
        <f t="shared" si="103"/>
        <v>1</v>
      </c>
      <c r="AN92" s="2">
        <f t="shared" si="104"/>
        <v>0</v>
      </c>
      <c r="AO92" s="2">
        <f t="shared" si="105"/>
        <v>-1</v>
      </c>
      <c r="AP92" s="34"/>
      <c r="AQ92" s="2">
        <f t="shared" si="83"/>
        <v>0</v>
      </c>
      <c r="AR92" s="2">
        <f t="shared" si="84"/>
        <v>0</v>
      </c>
      <c r="AS92" s="2">
        <f t="shared" si="85"/>
        <v>0</v>
      </c>
      <c r="AT92" s="2">
        <f t="shared" si="86"/>
        <v>0</v>
      </c>
      <c r="AU92" s="2">
        <f t="shared" si="87"/>
        <v>0</v>
      </c>
      <c r="AV92" s="2">
        <f t="shared" si="106"/>
        <v>0</v>
      </c>
      <c r="AW92" s="2">
        <f t="shared" si="88"/>
        <v>0</v>
      </c>
      <c r="AX92" s="2">
        <f t="shared" si="89"/>
        <v>0</v>
      </c>
      <c r="AY92" s="2">
        <f t="shared" si="107"/>
        <v>0</v>
      </c>
      <c r="AZ92" s="2">
        <f t="shared" si="108"/>
        <v>0</v>
      </c>
      <c r="BM92" s="62">
        <f t="shared" si="109"/>
        <v>-1</v>
      </c>
      <c r="BN92" s="7">
        <f t="shared" si="110"/>
        <v>-1</v>
      </c>
      <c r="BO92" s="7">
        <f t="shared" si="111"/>
        <v>-1</v>
      </c>
      <c r="BP92" s="7">
        <f t="shared" si="112"/>
        <v>-2</v>
      </c>
      <c r="BQ92" s="7">
        <f t="shared" si="113"/>
        <v>-1</v>
      </c>
      <c r="BR92" s="7">
        <f t="shared" si="114"/>
        <v>-1</v>
      </c>
      <c r="BS92" s="7">
        <f t="shared" si="115"/>
        <v>-1</v>
      </c>
      <c r="BT92" s="7">
        <f t="shared" si="116"/>
        <v>-1</v>
      </c>
      <c r="BU92" s="7">
        <f t="shared" si="117"/>
        <v>-1</v>
      </c>
      <c r="BV92" s="65">
        <f t="shared" si="118"/>
        <v>0</v>
      </c>
      <c r="BW92" s="7"/>
      <c r="BX92" s="7"/>
      <c r="BY92" s="7"/>
      <c r="BZ92" s="7"/>
      <c r="CA92">
        <f t="shared" si="119"/>
        <v>-1</v>
      </c>
      <c r="CB92">
        <f t="shared" si="120"/>
        <v>-1</v>
      </c>
      <c r="CC92">
        <f t="shared" si="121"/>
        <v>-1</v>
      </c>
      <c r="CD92">
        <f t="shared" si="122"/>
        <v>-1</v>
      </c>
      <c r="CE92">
        <f t="shared" si="123"/>
        <v>0</v>
      </c>
      <c r="CF92">
        <f t="shared" si="124"/>
        <v>-1</v>
      </c>
      <c r="CG92">
        <f t="shared" si="125"/>
        <v>-1</v>
      </c>
      <c r="CH92">
        <f t="shared" si="126"/>
        <v>-1</v>
      </c>
      <c r="CI92">
        <f t="shared" si="127"/>
        <v>-1</v>
      </c>
      <c r="CJ92">
        <f t="shared" si="128"/>
        <v>0</v>
      </c>
      <c r="CK92">
        <f t="shared" si="90"/>
        <v>-1</v>
      </c>
      <c r="CL92">
        <f t="shared" si="91"/>
        <v>-1</v>
      </c>
      <c r="CM92">
        <f t="shared" si="129"/>
        <v>-1</v>
      </c>
      <c r="CN92">
        <f t="shared" si="130"/>
        <v>-1</v>
      </c>
      <c r="CO92">
        <f t="shared" si="131"/>
        <v>-1</v>
      </c>
      <c r="CP92">
        <f t="shared" si="132"/>
        <v>-1</v>
      </c>
      <c r="CQ92"/>
      <c r="CR92" t="str">
        <f t="shared" si="133"/>
        <v>-1x0x-1x-1</v>
      </c>
      <c r="CS92" t="str">
        <f t="shared" si="134"/>
        <v>0x-1x-1x-1</v>
      </c>
      <c r="CT92"/>
      <c r="CU92">
        <f t="shared" si="135"/>
        <v>0</v>
      </c>
      <c r="CV92">
        <f t="shared" si="136"/>
        <v>0</v>
      </c>
      <c r="CW92">
        <f t="shared" si="137"/>
        <v>0</v>
      </c>
      <c r="CX92">
        <f t="shared" si="138"/>
        <v>0</v>
      </c>
      <c r="CY92">
        <f t="shared" si="139"/>
        <v>-1</v>
      </c>
      <c r="CZ92">
        <f t="shared" si="140"/>
        <v>1</v>
      </c>
      <c r="DA92" s="2">
        <f t="shared" si="141"/>
        <v>0</v>
      </c>
      <c r="DB92" s="2">
        <f t="shared" si="142"/>
        <v>0</v>
      </c>
      <c r="DC92" s="2">
        <f t="shared" si="143"/>
        <v>0</v>
      </c>
      <c r="DD92" s="2">
        <f t="shared" si="144"/>
        <v>0</v>
      </c>
    </row>
    <row r="93" spans="1:108" ht="18.600000000000001" customHeight="1" thickBot="1">
      <c r="A93" s="2"/>
      <c r="B93" s="4" t="s">
        <v>70</v>
      </c>
      <c r="C93" s="91" t="str">
        <f t="shared" si="82"/>
        <v/>
      </c>
      <c r="D93" s="91"/>
      <c r="E93" s="91"/>
      <c r="F93" s="91"/>
      <c r="G93" s="9"/>
      <c r="H93" s="9"/>
      <c r="I93" s="49"/>
      <c r="J93" s="125" t="str">
        <f t="shared" si="145"/>
        <v>-</v>
      </c>
      <c r="K93" s="126"/>
      <c r="L93" s="127" t="str">
        <f t="shared" si="92"/>
        <v>-</v>
      </c>
      <c r="M93" s="127"/>
      <c r="N93" s="127"/>
      <c r="O93" s="127"/>
      <c r="P93" s="59" t="str">
        <f t="shared" si="146"/>
        <v>-</v>
      </c>
      <c r="Q93" s="127" t="str">
        <f t="shared" si="93"/>
        <v>-</v>
      </c>
      <c r="R93" s="127"/>
      <c r="S93" s="83" t="str">
        <f t="shared" si="70"/>
        <v>-</v>
      </c>
      <c r="T93" s="84"/>
      <c r="U93" s="127" t="str">
        <f t="shared" si="94"/>
        <v>-</v>
      </c>
      <c r="V93" s="127"/>
      <c r="W93" s="127" t="str">
        <f t="shared" si="95"/>
        <v>-</v>
      </c>
      <c r="X93" s="127"/>
      <c r="Y93" s="53" t="str">
        <f t="shared" si="96"/>
        <v>-</v>
      </c>
      <c r="Z93" s="73" t="str">
        <f t="shared" si="147"/>
        <v>-</v>
      </c>
      <c r="AA93" s="42"/>
      <c r="AB93" s="45" t="str">
        <f t="shared" si="97"/>
        <v/>
      </c>
      <c r="AC93" s="45" t="str">
        <f t="shared" si="98"/>
        <v/>
      </c>
      <c r="AD93" s="45">
        <f t="shared" si="99"/>
        <v>0</v>
      </c>
      <c r="AE93" s="45">
        <f t="shared" si="100"/>
        <v>0</v>
      </c>
      <c r="AF93" s="45">
        <f t="shared" si="101"/>
        <v>0</v>
      </c>
      <c r="AL93" s="34">
        <f t="shared" si="102"/>
        <v>1</v>
      </c>
      <c r="AM93" s="34">
        <f t="shared" si="103"/>
        <v>1</v>
      </c>
      <c r="AN93" s="2">
        <f t="shared" si="104"/>
        <v>0</v>
      </c>
      <c r="AO93" s="2">
        <f t="shared" si="105"/>
        <v>-1</v>
      </c>
      <c r="AP93" s="34"/>
      <c r="AQ93" s="2">
        <f t="shared" si="83"/>
        <v>0</v>
      </c>
      <c r="AR93" s="2">
        <f t="shared" si="84"/>
        <v>0</v>
      </c>
      <c r="AS93" s="2">
        <f t="shared" si="85"/>
        <v>0</v>
      </c>
      <c r="AT93" s="2">
        <f t="shared" si="86"/>
        <v>0</v>
      </c>
      <c r="AU93" s="2">
        <f t="shared" si="87"/>
        <v>0</v>
      </c>
      <c r="AV93" s="2">
        <f t="shared" si="106"/>
        <v>0</v>
      </c>
      <c r="AW93" s="2">
        <f t="shared" si="88"/>
        <v>0</v>
      </c>
      <c r="AX93" s="2">
        <f t="shared" si="89"/>
        <v>0</v>
      </c>
      <c r="AY93" s="2">
        <f t="shared" si="107"/>
        <v>0</v>
      </c>
      <c r="AZ93" s="2">
        <f t="shared" si="108"/>
        <v>0</v>
      </c>
      <c r="BM93" s="62">
        <f t="shared" si="109"/>
        <v>-1</v>
      </c>
      <c r="BN93" s="7">
        <f t="shared" si="110"/>
        <v>-1</v>
      </c>
      <c r="BO93" s="7">
        <f t="shared" si="111"/>
        <v>-1</v>
      </c>
      <c r="BP93" s="7">
        <f t="shared" si="112"/>
        <v>-2</v>
      </c>
      <c r="BQ93" s="7">
        <f t="shared" si="113"/>
        <v>-1</v>
      </c>
      <c r="BR93" s="7">
        <f t="shared" si="114"/>
        <v>-1</v>
      </c>
      <c r="BS93" s="7">
        <f t="shared" si="115"/>
        <v>-1</v>
      </c>
      <c r="BT93" s="7">
        <f t="shared" si="116"/>
        <v>-1</v>
      </c>
      <c r="BU93" s="7">
        <f t="shared" si="117"/>
        <v>-1</v>
      </c>
      <c r="BV93" s="65">
        <f t="shared" si="118"/>
        <v>0</v>
      </c>
      <c r="BW93" s="7"/>
      <c r="BX93" s="7"/>
      <c r="BY93" s="7"/>
      <c r="BZ93" s="7"/>
      <c r="CA93">
        <f t="shared" si="119"/>
        <v>-1</v>
      </c>
      <c r="CB93">
        <f t="shared" si="120"/>
        <v>-1</v>
      </c>
      <c r="CC93">
        <f t="shared" si="121"/>
        <v>-1</v>
      </c>
      <c r="CD93">
        <f t="shared" si="122"/>
        <v>-1</v>
      </c>
      <c r="CE93">
        <f t="shared" si="123"/>
        <v>0</v>
      </c>
      <c r="CF93">
        <f t="shared" si="124"/>
        <v>-1</v>
      </c>
      <c r="CG93">
        <f t="shared" si="125"/>
        <v>-1</v>
      </c>
      <c r="CH93">
        <f t="shared" si="126"/>
        <v>-1</v>
      </c>
      <c r="CI93">
        <f t="shared" si="127"/>
        <v>-1</v>
      </c>
      <c r="CJ93">
        <f t="shared" si="128"/>
        <v>0</v>
      </c>
      <c r="CK93">
        <f t="shared" si="90"/>
        <v>-1</v>
      </c>
      <c r="CL93">
        <f t="shared" si="91"/>
        <v>-1</v>
      </c>
      <c r="CM93">
        <f t="shared" si="129"/>
        <v>-1</v>
      </c>
      <c r="CN93">
        <f t="shared" si="130"/>
        <v>-1</v>
      </c>
      <c r="CO93">
        <f t="shared" si="131"/>
        <v>-1</v>
      </c>
      <c r="CP93">
        <f t="shared" si="132"/>
        <v>-1</v>
      </c>
      <c r="CQ93"/>
      <c r="CR93" t="str">
        <f t="shared" si="133"/>
        <v>-1x0x-1x-1</v>
      </c>
      <c r="CS93" t="str">
        <f t="shared" si="134"/>
        <v>0x-1x-1x-1</v>
      </c>
      <c r="CT93"/>
      <c r="CU93">
        <f t="shared" si="135"/>
        <v>0</v>
      </c>
      <c r="CV93">
        <f t="shared" si="136"/>
        <v>0</v>
      </c>
      <c r="CW93">
        <f t="shared" si="137"/>
        <v>0</v>
      </c>
      <c r="CX93">
        <f t="shared" si="138"/>
        <v>0</v>
      </c>
      <c r="CY93">
        <f t="shared" si="139"/>
        <v>-1</v>
      </c>
      <c r="CZ93">
        <f t="shared" si="140"/>
        <v>1</v>
      </c>
      <c r="DA93" s="2">
        <f t="shared" si="141"/>
        <v>0</v>
      </c>
      <c r="DB93" s="2">
        <f t="shared" si="142"/>
        <v>0</v>
      </c>
      <c r="DC93" s="2">
        <f t="shared" si="143"/>
        <v>0</v>
      </c>
      <c r="DD93" s="2">
        <f t="shared" si="144"/>
        <v>0</v>
      </c>
    </row>
    <row r="94" spans="1:108" ht="18.600000000000001" customHeight="1" thickBot="1">
      <c r="A94" s="2"/>
      <c r="B94" s="4" t="s">
        <v>71</v>
      </c>
      <c r="C94" s="91" t="str">
        <f t="shared" si="82"/>
        <v/>
      </c>
      <c r="D94" s="91"/>
      <c r="E94" s="91"/>
      <c r="F94" s="91"/>
      <c r="G94" s="9"/>
      <c r="H94" s="9"/>
      <c r="I94" s="49"/>
      <c r="J94" s="125" t="str">
        <f t="shared" si="145"/>
        <v>-</v>
      </c>
      <c r="K94" s="126"/>
      <c r="L94" s="127" t="str">
        <f t="shared" si="92"/>
        <v>-</v>
      </c>
      <c r="M94" s="127"/>
      <c r="N94" s="127"/>
      <c r="O94" s="127"/>
      <c r="P94" s="59" t="str">
        <f t="shared" si="146"/>
        <v>-</v>
      </c>
      <c r="Q94" s="127" t="str">
        <f t="shared" si="93"/>
        <v>-</v>
      </c>
      <c r="R94" s="127"/>
      <c r="S94" s="83" t="str">
        <f t="shared" si="70"/>
        <v>-</v>
      </c>
      <c r="T94" s="84"/>
      <c r="U94" s="127" t="str">
        <f t="shared" si="94"/>
        <v>-</v>
      </c>
      <c r="V94" s="127"/>
      <c r="W94" s="127" t="str">
        <f t="shared" si="95"/>
        <v>-</v>
      </c>
      <c r="X94" s="127"/>
      <c r="Y94" s="53" t="str">
        <f t="shared" si="96"/>
        <v>-</v>
      </c>
      <c r="Z94" s="73" t="str">
        <f t="shared" si="147"/>
        <v>-</v>
      </c>
      <c r="AA94" s="42"/>
      <c r="AB94" s="45" t="str">
        <f t="shared" si="97"/>
        <v/>
      </c>
      <c r="AC94" s="45" t="str">
        <f t="shared" si="98"/>
        <v/>
      </c>
      <c r="AD94" s="45">
        <f t="shared" si="99"/>
        <v>0</v>
      </c>
      <c r="AE94" s="45">
        <f t="shared" si="100"/>
        <v>0</v>
      </c>
      <c r="AF94" s="45">
        <f t="shared" si="101"/>
        <v>0</v>
      </c>
      <c r="AL94" s="34">
        <f t="shared" si="102"/>
        <v>1</v>
      </c>
      <c r="AM94" s="34">
        <f t="shared" si="103"/>
        <v>1</v>
      </c>
      <c r="AN94" s="2">
        <f t="shared" si="104"/>
        <v>0</v>
      </c>
      <c r="AO94" s="2">
        <f t="shared" si="105"/>
        <v>-1</v>
      </c>
      <c r="AP94" s="34"/>
      <c r="AQ94" s="2">
        <f t="shared" si="83"/>
        <v>0</v>
      </c>
      <c r="AR94" s="2">
        <f t="shared" si="84"/>
        <v>0</v>
      </c>
      <c r="AS94" s="2">
        <f t="shared" si="85"/>
        <v>0</v>
      </c>
      <c r="AT94" s="2">
        <f t="shared" si="86"/>
        <v>0</v>
      </c>
      <c r="AU94" s="2">
        <f t="shared" si="87"/>
        <v>0</v>
      </c>
      <c r="AV94" s="2">
        <f t="shared" si="106"/>
        <v>0</v>
      </c>
      <c r="AW94" s="2">
        <f t="shared" si="88"/>
        <v>0</v>
      </c>
      <c r="AX94" s="2">
        <f t="shared" si="89"/>
        <v>0</v>
      </c>
      <c r="AY94" s="2">
        <f t="shared" si="107"/>
        <v>0</v>
      </c>
      <c r="AZ94" s="2">
        <f t="shared" si="108"/>
        <v>0</v>
      </c>
      <c r="BM94" s="62">
        <f t="shared" si="109"/>
        <v>-1</v>
      </c>
      <c r="BN94" s="7">
        <f t="shared" si="110"/>
        <v>-1</v>
      </c>
      <c r="BO94" s="7">
        <f t="shared" si="111"/>
        <v>-1</v>
      </c>
      <c r="BP94" s="7">
        <f t="shared" si="112"/>
        <v>-2</v>
      </c>
      <c r="BQ94" s="7">
        <f t="shared" si="113"/>
        <v>-1</v>
      </c>
      <c r="BR94" s="7">
        <f t="shared" si="114"/>
        <v>-1</v>
      </c>
      <c r="BS94" s="7">
        <f t="shared" si="115"/>
        <v>-1</v>
      </c>
      <c r="BT94" s="7">
        <f t="shared" si="116"/>
        <v>-1</v>
      </c>
      <c r="BU94" s="7">
        <f t="shared" si="117"/>
        <v>-1</v>
      </c>
      <c r="BV94" s="65">
        <f t="shared" si="118"/>
        <v>0</v>
      </c>
      <c r="BW94" s="7"/>
      <c r="BX94" s="7"/>
      <c r="BY94" s="7"/>
      <c r="BZ94" s="7"/>
      <c r="CA94">
        <f t="shared" si="119"/>
        <v>-1</v>
      </c>
      <c r="CB94">
        <f t="shared" si="120"/>
        <v>-1</v>
      </c>
      <c r="CC94">
        <f t="shared" si="121"/>
        <v>-1</v>
      </c>
      <c r="CD94">
        <f t="shared" si="122"/>
        <v>-1</v>
      </c>
      <c r="CE94">
        <f t="shared" si="123"/>
        <v>0</v>
      </c>
      <c r="CF94">
        <f t="shared" si="124"/>
        <v>-1</v>
      </c>
      <c r="CG94">
        <f t="shared" si="125"/>
        <v>-1</v>
      </c>
      <c r="CH94">
        <f t="shared" si="126"/>
        <v>-1</v>
      </c>
      <c r="CI94">
        <f t="shared" si="127"/>
        <v>-1</v>
      </c>
      <c r="CJ94">
        <f t="shared" si="128"/>
        <v>0</v>
      </c>
      <c r="CK94">
        <f t="shared" si="90"/>
        <v>-1</v>
      </c>
      <c r="CL94">
        <f t="shared" si="91"/>
        <v>-1</v>
      </c>
      <c r="CM94">
        <f t="shared" si="129"/>
        <v>-1</v>
      </c>
      <c r="CN94">
        <f t="shared" si="130"/>
        <v>-1</v>
      </c>
      <c r="CO94">
        <f t="shared" si="131"/>
        <v>-1</v>
      </c>
      <c r="CP94">
        <f t="shared" si="132"/>
        <v>-1</v>
      </c>
      <c r="CQ94"/>
      <c r="CR94" t="str">
        <f t="shared" si="133"/>
        <v>-1x0x-1x-1</v>
      </c>
      <c r="CS94" t="str">
        <f t="shared" si="134"/>
        <v>0x-1x-1x-1</v>
      </c>
      <c r="CT94"/>
      <c r="CU94">
        <f t="shared" si="135"/>
        <v>0</v>
      </c>
      <c r="CV94">
        <f t="shared" si="136"/>
        <v>0</v>
      </c>
      <c r="CW94">
        <f t="shared" si="137"/>
        <v>0</v>
      </c>
      <c r="CX94">
        <f t="shared" si="138"/>
        <v>0</v>
      </c>
      <c r="CY94">
        <f t="shared" si="139"/>
        <v>-1</v>
      </c>
      <c r="CZ94">
        <f t="shared" si="140"/>
        <v>1</v>
      </c>
      <c r="DA94" s="2">
        <f t="shared" si="141"/>
        <v>0</v>
      </c>
      <c r="DB94" s="2">
        <f t="shared" si="142"/>
        <v>0</v>
      </c>
      <c r="DC94" s="2">
        <f t="shared" si="143"/>
        <v>0</v>
      </c>
      <c r="DD94" s="2">
        <f t="shared" si="144"/>
        <v>0</v>
      </c>
    </row>
    <row r="95" spans="1:108" ht="18.600000000000001" customHeight="1" thickBot="1">
      <c r="A95" s="2"/>
      <c r="B95" s="4" t="s">
        <v>72</v>
      </c>
      <c r="C95" s="91" t="str">
        <f t="shared" si="82"/>
        <v/>
      </c>
      <c r="D95" s="91"/>
      <c r="E95" s="91"/>
      <c r="F95" s="91"/>
      <c r="G95" s="9"/>
      <c r="H95" s="9"/>
      <c r="I95" s="49"/>
      <c r="J95" s="125" t="str">
        <f t="shared" si="145"/>
        <v>-</v>
      </c>
      <c r="K95" s="126"/>
      <c r="L95" s="127" t="str">
        <f t="shared" si="92"/>
        <v>-</v>
      </c>
      <c r="M95" s="127"/>
      <c r="N95" s="127"/>
      <c r="O95" s="127"/>
      <c r="P95" s="59" t="str">
        <f t="shared" si="146"/>
        <v>-</v>
      </c>
      <c r="Q95" s="127" t="str">
        <f t="shared" si="93"/>
        <v>-</v>
      </c>
      <c r="R95" s="127"/>
      <c r="S95" s="83" t="str">
        <f t="shared" si="70"/>
        <v>-</v>
      </c>
      <c r="T95" s="84"/>
      <c r="U95" s="127" t="str">
        <f t="shared" si="94"/>
        <v>-</v>
      </c>
      <c r="V95" s="127"/>
      <c r="W95" s="127" t="str">
        <f t="shared" si="95"/>
        <v>-</v>
      </c>
      <c r="X95" s="127"/>
      <c r="Y95" s="53" t="str">
        <f t="shared" si="96"/>
        <v>-</v>
      </c>
      <c r="Z95" s="73" t="str">
        <f t="shared" si="147"/>
        <v>-</v>
      </c>
      <c r="AA95" s="42"/>
      <c r="AB95" s="45" t="str">
        <f t="shared" si="97"/>
        <v/>
      </c>
      <c r="AC95" s="45" t="str">
        <f t="shared" si="98"/>
        <v/>
      </c>
      <c r="AD95" s="45">
        <f t="shared" si="99"/>
        <v>0</v>
      </c>
      <c r="AE95" s="45">
        <f t="shared" si="100"/>
        <v>0</v>
      </c>
      <c r="AF95" s="45">
        <f t="shared" si="101"/>
        <v>0</v>
      </c>
      <c r="AL95" s="34">
        <f t="shared" si="102"/>
        <v>1</v>
      </c>
      <c r="AM95" s="34">
        <f t="shared" si="103"/>
        <v>1</v>
      </c>
      <c r="AN95" s="2">
        <f t="shared" si="104"/>
        <v>0</v>
      </c>
      <c r="AO95" s="2">
        <f t="shared" si="105"/>
        <v>-1</v>
      </c>
      <c r="AP95" s="34"/>
      <c r="AQ95" s="2">
        <f t="shared" si="83"/>
        <v>0</v>
      </c>
      <c r="AR95" s="2">
        <f t="shared" si="84"/>
        <v>0</v>
      </c>
      <c r="AS95" s="2">
        <f t="shared" si="85"/>
        <v>0</v>
      </c>
      <c r="AT95" s="2">
        <f t="shared" si="86"/>
        <v>0</v>
      </c>
      <c r="AU95" s="2">
        <f t="shared" si="87"/>
        <v>0</v>
      </c>
      <c r="AV95" s="2">
        <f t="shared" si="106"/>
        <v>0</v>
      </c>
      <c r="AW95" s="2">
        <f t="shared" si="88"/>
        <v>0</v>
      </c>
      <c r="AX95" s="2">
        <f t="shared" si="89"/>
        <v>0</v>
      </c>
      <c r="AY95" s="2">
        <f t="shared" si="107"/>
        <v>0</v>
      </c>
      <c r="AZ95" s="2">
        <f t="shared" si="108"/>
        <v>0</v>
      </c>
      <c r="BM95" s="62">
        <f t="shared" si="109"/>
        <v>-1</v>
      </c>
      <c r="BN95" s="7">
        <f t="shared" si="110"/>
        <v>-1</v>
      </c>
      <c r="BO95" s="7">
        <f t="shared" si="111"/>
        <v>-1</v>
      </c>
      <c r="BP95" s="7">
        <f t="shared" si="112"/>
        <v>-2</v>
      </c>
      <c r="BQ95" s="7">
        <f t="shared" si="113"/>
        <v>-1</v>
      </c>
      <c r="BR95" s="7">
        <f t="shared" si="114"/>
        <v>-1</v>
      </c>
      <c r="BS95" s="7">
        <f t="shared" si="115"/>
        <v>-1</v>
      </c>
      <c r="BT95" s="7">
        <f t="shared" si="116"/>
        <v>-1</v>
      </c>
      <c r="BU95" s="7">
        <f t="shared" si="117"/>
        <v>-1</v>
      </c>
      <c r="BV95" s="65">
        <f t="shared" si="118"/>
        <v>0</v>
      </c>
      <c r="BW95" s="7"/>
      <c r="BX95" s="7"/>
      <c r="BY95" s="7"/>
      <c r="BZ95" s="7"/>
      <c r="CA95">
        <f t="shared" si="119"/>
        <v>-1</v>
      </c>
      <c r="CB95">
        <f t="shared" si="120"/>
        <v>-1</v>
      </c>
      <c r="CC95">
        <f t="shared" si="121"/>
        <v>-1</v>
      </c>
      <c r="CD95">
        <f t="shared" si="122"/>
        <v>-1</v>
      </c>
      <c r="CE95">
        <f t="shared" si="123"/>
        <v>0</v>
      </c>
      <c r="CF95">
        <f t="shared" si="124"/>
        <v>-1</v>
      </c>
      <c r="CG95">
        <f t="shared" si="125"/>
        <v>-1</v>
      </c>
      <c r="CH95">
        <f t="shared" si="126"/>
        <v>-1</v>
      </c>
      <c r="CI95">
        <f t="shared" si="127"/>
        <v>-1</v>
      </c>
      <c r="CJ95">
        <f t="shared" si="128"/>
        <v>0</v>
      </c>
      <c r="CK95">
        <f t="shared" si="90"/>
        <v>-1</v>
      </c>
      <c r="CL95">
        <f t="shared" si="91"/>
        <v>-1</v>
      </c>
      <c r="CM95">
        <f t="shared" si="129"/>
        <v>-1</v>
      </c>
      <c r="CN95">
        <f t="shared" si="130"/>
        <v>-1</v>
      </c>
      <c r="CO95">
        <f t="shared" si="131"/>
        <v>-1</v>
      </c>
      <c r="CP95">
        <f t="shared" si="132"/>
        <v>-1</v>
      </c>
      <c r="CQ95"/>
      <c r="CR95" t="str">
        <f t="shared" si="133"/>
        <v>-1x0x-1x-1</v>
      </c>
      <c r="CS95" t="str">
        <f t="shared" si="134"/>
        <v>0x-1x-1x-1</v>
      </c>
      <c r="CT95"/>
      <c r="CU95">
        <f t="shared" si="135"/>
        <v>0</v>
      </c>
      <c r="CV95">
        <f t="shared" si="136"/>
        <v>0</v>
      </c>
      <c r="CW95">
        <f t="shared" si="137"/>
        <v>0</v>
      </c>
      <c r="CX95">
        <f t="shared" si="138"/>
        <v>0</v>
      </c>
      <c r="CY95">
        <f t="shared" si="139"/>
        <v>-1</v>
      </c>
      <c r="CZ95">
        <f t="shared" si="140"/>
        <v>1</v>
      </c>
      <c r="DA95" s="2">
        <f t="shared" si="141"/>
        <v>0</v>
      </c>
      <c r="DB95" s="2">
        <f t="shared" si="142"/>
        <v>0</v>
      </c>
      <c r="DC95" s="2">
        <f t="shared" si="143"/>
        <v>0</v>
      </c>
      <c r="DD95" s="2">
        <f t="shared" si="144"/>
        <v>0</v>
      </c>
    </row>
    <row r="96" spans="1:108" ht="18.600000000000001" customHeight="1" thickBot="1">
      <c r="A96" s="2"/>
      <c r="B96" s="4" t="s">
        <v>73</v>
      </c>
      <c r="C96" s="91" t="str">
        <f t="shared" si="82"/>
        <v/>
      </c>
      <c r="D96" s="91"/>
      <c r="E96" s="91"/>
      <c r="F96" s="91"/>
      <c r="G96" s="9"/>
      <c r="H96" s="9"/>
      <c r="I96" s="49"/>
      <c r="J96" s="125" t="str">
        <f t="shared" si="145"/>
        <v>-</v>
      </c>
      <c r="K96" s="126"/>
      <c r="L96" s="127" t="str">
        <f t="shared" si="92"/>
        <v>-</v>
      </c>
      <c r="M96" s="127"/>
      <c r="N96" s="127"/>
      <c r="O96" s="127"/>
      <c r="P96" s="59" t="str">
        <f t="shared" si="146"/>
        <v>-</v>
      </c>
      <c r="Q96" s="127" t="str">
        <f t="shared" si="93"/>
        <v>-</v>
      </c>
      <c r="R96" s="127"/>
      <c r="S96" s="83" t="str">
        <f t="shared" si="70"/>
        <v>-</v>
      </c>
      <c r="T96" s="84"/>
      <c r="U96" s="127" t="str">
        <f t="shared" si="94"/>
        <v>-</v>
      </c>
      <c r="V96" s="127"/>
      <c r="W96" s="127" t="str">
        <f t="shared" si="95"/>
        <v>-</v>
      </c>
      <c r="X96" s="127"/>
      <c r="Y96" s="53" t="str">
        <f t="shared" si="96"/>
        <v>-</v>
      </c>
      <c r="Z96" s="73" t="str">
        <f t="shared" si="147"/>
        <v>-</v>
      </c>
      <c r="AA96" s="42"/>
      <c r="AB96" s="45" t="str">
        <f t="shared" si="97"/>
        <v/>
      </c>
      <c r="AC96" s="45" t="str">
        <f t="shared" si="98"/>
        <v/>
      </c>
      <c r="AD96" s="45">
        <f t="shared" si="99"/>
        <v>0</v>
      </c>
      <c r="AE96" s="45">
        <f t="shared" si="100"/>
        <v>0</v>
      </c>
      <c r="AF96" s="45">
        <f t="shared" si="101"/>
        <v>0</v>
      </c>
      <c r="AL96" s="34">
        <f t="shared" si="102"/>
        <v>1</v>
      </c>
      <c r="AM96" s="34">
        <f t="shared" si="103"/>
        <v>1</v>
      </c>
      <c r="AN96" s="2">
        <f t="shared" si="104"/>
        <v>0</v>
      </c>
      <c r="AO96" s="2">
        <f t="shared" si="105"/>
        <v>-1</v>
      </c>
      <c r="AP96" s="34"/>
      <c r="AQ96" s="2">
        <f t="shared" si="83"/>
        <v>0</v>
      </c>
      <c r="AR96" s="2">
        <f t="shared" si="84"/>
        <v>0</v>
      </c>
      <c r="AS96" s="2">
        <f t="shared" si="85"/>
        <v>0</v>
      </c>
      <c r="AT96" s="2">
        <f t="shared" si="86"/>
        <v>0</v>
      </c>
      <c r="AU96" s="2">
        <f t="shared" si="87"/>
        <v>0</v>
      </c>
      <c r="AV96" s="2">
        <f t="shared" si="106"/>
        <v>0</v>
      </c>
      <c r="AW96" s="2">
        <f t="shared" si="88"/>
        <v>0</v>
      </c>
      <c r="AX96" s="2">
        <f t="shared" si="89"/>
        <v>0</v>
      </c>
      <c r="AY96" s="2">
        <f t="shared" si="107"/>
        <v>0</v>
      </c>
      <c r="AZ96" s="2">
        <f t="shared" si="108"/>
        <v>0</v>
      </c>
      <c r="BM96" s="62">
        <f t="shared" si="109"/>
        <v>-1</v>
      </c>
      <c r="BN96" s="7">
        <f t="shared" si="110"/>
        <v>-1</v>
      </c>
      <c r="BO96" s="7">
        <f t="shared" si="111"/>
        <v>-1</v>
      </c>
      <c r="BP96" s="7">
        <f t="shared" si="112"/>
        <v>-2</v>
      </c>
      <c r="BQ96" s="7">
        <f t="shared" si="113"/>
        <v>-1</v>
      </c>
      <c r="BR96" s="7">
        <f t="shared" si="114"/>
        <v>-1</v>
      </c>
      <c r="BS96" s="7">
        <f t="shared" si="115"/>
        <v>-1</v>
      </c>
      <c r="BT96" s="7">
        <f t="shared" si="116"/>
        <v>-1</v>
      </c>
      <c r="BU96" s="7">
        <f t="shared" si="117"/>
        <v>-1</v>
      </c>
      <c r="BV96" s="65">
        <f t="shared" si="118"/>
        <v>0</v>
      </c>
      <c r="BW96" s="7"/>
      <c r="BX96" s="7"/>
      <c r="BY96" s="7"/>
      <c r="BZ96" s="7"/>
      <c r="CA96">
        <f t="shared" si="119"/>
        <v>-1</v>
      </c>
      <c r="CB96">
        <f t="shared" si="120"/>
        <v>-1</v>
      </c>
      <c r="CC96">
        <f t="shared" si="121"/>
        <v>-1</v>
      </c>
      <c r="CD96">
        <f t="shared" si="122"/>
        <v>-1</v>
      </c>
      <c r="CE96">
        <f t="shared" si="123"/>
        <v>0</v>
      </c>
      <c r="CF96">
        <f t="shared" si="124"/>
        <v>-1</v>
      </c>
      <c r="CG96">
        <f t="shared" si="125"/>
        <v>-1</v>
      </c>
      <c r="CH96">
        <f t="shared" si="126"/>
        <v>-1</v>
      </c>
      <c r="CI96">
        <f t="shared" si="127"/>
        <v>-1</v>
      </c>
      <c r="CJ96">
        <f t="shared" si="128"/>
        <v>0</v>
      </c>
      <c r="CK96">
        <f t="shared" si="90"/>
        <v>-1</v>
      </c>
      <c r="CL96">
        <f t="shared" si="91"/>
        <v>-1</v>
      </c>
      <c r="CM96">
        <f t="shared" si="129"/>
        <v>-1</v>
      </c>
      <c r="CN96">
        <f t="shared" si="130"/>
        <v>-1</v>
      </c>
      <c r="CO96">
        <f t="shared" si="131"/>
        <v>-1</v>
      </c>
      <c r="CP96">
        <f t="shared" si="132"/>
        <v>-1</v>
      </c>
      <c r="CQ96"/>
      <c r="CR96" t="str">
        <f t="shared" si="133"/>
        <v>-1x0x-1x-1</v>
      </c>
      <c r="CS96" t="str">
        <f t="shared" si="134"/>
        <v>0x-1x-1x-1</v>
      </c>
      <c r="CT96"/>
      <c r="CU96">
        <f t="shared" si="135"/>
        <v>0</v>
      </c>
      <c r="CV96">
        <f t="shared" si="136"/>
        <v>0</v>
      </c>
      <c r="CW96">
        <f t="shared" si="137"/>
        <v>0</v>
      </c>
      <c r="CX96">
        <f t="shared" si="138"/>
        <v>0</v>
      </c>
      <c r="CY96">
        <f t="shared" si="139"/>
        <v>-1</v>
      </c>
      <c r="CZ96">
        <f t="shared" si="140"/>
        <v>1</v>
      </c>
      <c r="DA96" s="2">
        <f t="shared" si="141"/>
        <v>0</v>
      </c>
      <c r="DB96" s="2">
        <f t="shared" si="142"/>
        <v>0</v>
      </c>
      <c r="DC96" s="2">
        <f t="shared" si="143"/>
        <v>0</v>
      </c>
      <c r="DD96" s="2">
        <f t="shared" si="144"/>
        <v>0</v>
      </c>
    </row>
    <row r="97" spans="1:108" ht="18.600000000000001" customHeight="1" thickBot="1">
      <c r="A97" s="2"/>
      <c r="B97" s="4" t="s">
        <v>74</v>
      </c>
      <c r="C97" s="91" t="str">
        <f t="shared" si="82"/>
        <v/>
      </c>
      <c r="D97" s="91"/>
      <c r="E97" s="91"/>
      <c r="F97" s="91"/>
      <c r="G97" s="9"/>
      <c r="H97" s="9"/>
      <c r="I97" s="49"/>
      <c r="J97" s="125" t="str">
        <f t="shared" si="145"/>
        <v>-</v>
      </c>
      <c r="K97" s="126"/>
      <c r="L97" s="127" t="str">
        <f t="shared" si="92"/>
        <v>-</v>
      </c>
      <c r="M97" s="127"/>
      <c r="N97" s="127"/>
      <c r="O97" s="127"/>
      <c r="P97" s="59" t="str">
        <f t="shared" si="146"/>
        <v>-</v>
      </c>
      <c r="Q97" s="127" t="str">
        <f t="shared" si="93"/>
        <v>-</v>
      </c>
      <c r="R97" s="127"/>
      <c r="S97" s="83" t="str">
        <f t="shared" si="70"/>
        <v>-</v>
      </c>
      <c r="T97" s="84"/>
      <c r="U97" s="127" t="str">
        <f t="shared" si="94"/>
        <v>-</v>
      </c>
      <c r="V97" s="127"/>
      <c r="W97" s="127" t="str">
        <f t="shared" si="95"/>
        <v>-</v>
      </c>
      <c r="X97" s="127"/>
      <c r="Y97" s="53" t="str">
        <f t="shared" si="96"/>
        <v>-</v>
      </c>
      <c r="Z97" s="73" t="str">
        <f t="shared" si="147"/>
        <v>-</v>
      </c>
      <c r="AA97" s="42"/>
      <c r="AB97" s="45" t="str">
        <f t="shared" si="97"/>
        <v/>
      </c>
      <c r="AC97" s="45" t="str">
        <f t="shared" si="98"/>
        <v/>
      </c>
      <c r="AD97" s="45">
        <f t="shared" si="99"/>
        <v>0</v>
      </c>
      <c r="AE97" s="45">
        <f t="shared" si="100"/>
        <v>0</v>
      </c>
      <c r="AF97" s="45">
        <f t="shared" si="101"/>
        <v>0</v>
      </c>
      <c r="AL97" s="34">
        <f t="shared" si="102"/>
        <v>1</v>
      </c>
      <c r="AM97" s="34">
        <f t="shared" si="103"/>
        <v>1</v>
      </c>
      <c r="AN97" s="2">
        <f t="shared" si="104"/>
        <v>0</v>
      </c>
      <c r="AO97" s="2">
        <f t="shared" si="105"/>
        <v>-1</v>
      </c>
      <c r="AP97" s="34"/>
      <c r="AQ97" s="2">
        <f t="shared" si="83"/>
        <v>0</v>
      </c>
      <c r="AR97" s="2">
        <f t="shared" si="84"/>
        <v>0</v>
      </c>
      <c r="AS97" s="2">
        <f t="shared" si="85"/>
        <v>0</v>
      </c>
      <c r="AT97" s="2">
        <f t="shared" si="86"/>
        <v>0</v>
      </c>
      <c r="AU97" s="2">
        <f t="shared" si="87"/>
        <v>0</v>
      </c>
      <c r="AV97" s="2">
        <f t="shared" si="106"/>
        <v>0</v>
      </c>
      <c r="AW97" s="2">
        <f t="shared" si="88"/>
        <v>0</v>
      </c>
      <c r="AX97" s="2">
        <f t="shared" si="89"/>
        <v>0</v>
      </c>
      <c r="AY97" s="2">
        <f t="shared" si="107"/>
        <v>0</v>
      </c>
      <c r="AZ97" s="2">
        <f t="shared" si="108"/>
        <v>0</v>
      </c>
      <c r="BM97" s="62">
        <f t="shared" si="109"/>
        <v>-1</v>
      </c>
      <c r="BN97" s="7">
        <f t="shared" si="110"/>
        <v>-1</v>
      </c>
      <c r="BO97" s="7">
        <f t="shared" si="111"/>
        <v>-1</v>
      </c>
      <c r="BP97" s="7">
        <f t="shared" si="112"/>
        <v>-2</v>
      </c>
      <c r="BQ97" s="7">
        <f t="shared" si="113"/>
        <v>-1</v>
      </c>
      <c r="BR97" s="7">
        <f t="shared" si="114"/>
        <v>-1</v>
      </c>
      <c r="BS97" s="7">
        <f t="shared" si="115"/>
        <v>-1</v>
      </c>
      <c r="BT97" s="7">
        <f t="shared" si="116"/>
        <v>-1</v>
      </c>
      <c r="BU97" s="7">
        <f t="shared" si="117"/>
        <v>-1</v>
      </c>
      <c r="BV97" s="65">
        <f t="shared" si="118"/>
        <v>0</v>
      </c>
      <c r="BW97" s="7"/>
      <c r="BX97" s="7"/>
      <c r="BY97" s="7"/>
      <c r="BZ97" s="7"/>
      <c r="CA97">
        <f t="shared" si="119"/>
        <v>-1</v>
      </c>
      <c r="CB97">
        <f t="shared" si="120"/>
        <v>-1</v>
      </c>
      <c r="CC97">
        <f t="shared" si="121"/>
        <v>-1</v>
      </c>
      <c r="CD97">
        <f t="shared" si="122"/>
        <v>-1</v>
      </c>
      <c r="CE97">
        <f t="shared" si="123"/>
        <v>0</v>
      </c>
      <c r="CF97">
        <f t="shared" si="124"/>
        <v>-1</v>
      </c>
      <c r="CG97">
        <f t="shared" si="125"/>
        <v>-1</v>
      </c>
      <c r="CH97">
        <f t="shared" si="126"/>
        <v>-1</v>
      </c>
      <c r="CI97">
        <f t="shared" si="127"/>
        <v>-1</v>
      </c>
      <c r="CJ97">
        <f t="shared" si="128"/>
        <v>0</v>
      </c>
      <c r="CK97">
        <f t="shared" si="90"/>
        <v>-1</v>
      </c>
      <c r="CL97">
        <f t="shared" si="91"/>
        <v>-1</v>
      </c>
      <c r="CM97">
        <f t="shared" si="129"/>
        <v>-1</v>
      </c>
      <c r="CN97">
        <f t="shared" si="130"/>
        <v>-1</v>
      </c>
      <c r="CO97">
        <f t="shared" si="131"/>
        <v>-1</v>
      </c>
      <c r="CP97">
        <f t="shared" si="132"/>
        <v>-1</v>
      </c>
      <c r="CQ97"/>
      <c r="CR97" t="str">
        <f t="shared" si="133"/>
        <v>-1x0x-1x-1</v>
      </c>
      <c r="CS97" t="str">
        <f t="shared" si="134"/>
        <v>0x-1x-1x-1</v>
      </c>
      <c r="CT97"/>
      <c r="CU97">
        <f t="shared" si="135"/>
        <v>0</v>
      </c>
      <c r="CV97">
        <f t="shared" si="136"/>
        <v>0</v>
      </c>
      <c r="CW97">
        <f t="shared" si="137"/>
        <v>0</v>
      </c>
      <c r="CX97">
        <f t="shared" si="138"/>
        <v>0</v>
      </c>
      <c r="CY97">
        <f t="shared" si="139"/>
        <v>-1</v>
      </c>
      <c r="CZ97">
        <f t="shared" si="140"/>
        <v>1</v>
      </c>
      <c r="DA97" s="2">
        <f t="shared" si="141"/>
        <v>0</v>
      </c>
      <c r="DB97" s="2">
        <f t="shared" si="142"/>
        <v>0</v>
      </c>
      <c r="DC97" s="2">
        <f t="shared" si="143"/>
        <v>0</v>
      </c>
      <c r="DD97" s="2">
        <f t="shared" si="144"/>
        <v>0</v>
      </c>
    </row>
    <row r="98" spans="1:108" ht="18.600000000000001" customHeight="1" thickBot="1">
      <c r="A98" s="2"/>
      <c r="B98" s="4" t="s">
        <v>75</v>
      </c>
      <c r="C98" s="91" t="str">
        <f t="shared" si="82"/>
        <v/>
      </c>
      <c r="D98" s="91"/>
      <c r="E98" s="91"/>
      <c r="F98" s="91"/>
      <c r="G98" s="9"/>
      <c r="H98" s="9"/>
      <c r="I98" s="49"/>
      <c r="J98" s="125" t="str">
        <f t="shared" si="145"/>
        <v>-</v>
      </c>
      <c r="K98" s="126"/>
      <c r="L98" s="127" t="str">
        <f t="shared" si="92"/>
        <v>-</v>
      </c>
      <c r="M98" s="127"/>
      <c r="N98" s="127"/>
      <c r="O98" s="127"/>
      <c r="P98" s="59" t="str">
        <f t="shared" si="146"/>
        <v>-</v>
      </c>
      <c r="Q98" s="127" t="str">
        <f t="shared" si="93"/>
        <v>-</v>
      </c>
      <c r="R98" s="127"/>
      <c r="S98" s="83" t="str">
        <f t="shared" si="70"/>
        <v>-</v>
      </c>
      <c r="T98" s="84"/>
      <c r="U98" s="127" t="str">
        <f t="shared" si="94"/>
        <v>-</v>
      </c>
      <c r="V98" s="127"/>
      <c r="W98" s="127" t="str">
        <f t="shared" si="95"/>
        <v>-</v>
      </c>
      <c r="X98" s="127"/>
      <c r="Y98" s="53" t="str">
        <f t="shared" si="96"/>
        <v>-</v>
      </c>
      <c r="Z98" s="73" t="str">
        <f t="shared" si="147"/>
        <v>-</v>
      </c>
      <c r="AA98" s="42"/>
      <c r="AB98" s="45" t="str">
        <f t="shared" si="97"/>
        <v/>
      </c>
      <c r="AC98" s="45" t="str">
        <f t="shared" si="98"/>
        <v/>
      </c>
      <c r="AD98" s="45">
        <f t="shared" si="99"/>
        <v>0</v>
      </c>
      <c r="AE98" s="45">
        <f t="shared" si="100"/>
        <v>0</v>
      </c>
      <c r="AF98" s="45">
        <f t="shared" si="101"/>
        <v>0</v>
      </c>
      <c r="AL98" s="34">
        <f t="shared" si="102"/>
        <v>1</v>
      </c>
      <c r="AM98" s="34">
        <f t="shared" si="103"/>
        <v>1</v>
      </c>
      <c r="AN98" s="2">
        <f t="shared" si="104"/>
        <v>0</v>
      </c>
      <c r="AO98" s="2">
        <f t="shared" si="105"/>
        <v>-1</v>
      </c>
      <c r="AP98" s="34"/>
      <c r="AQ98" s="2">
        <f t="shared" si="83"/>
        <v>0</v>
      </c>
      <c r="AR98" s="2">
        <f t="shared" si="84"/>
        <v>0</v>
      </c>
      <c r="AS98" s="2">
        <f t="shared" si="85"/>
        <v>0</v>
      </c>
      <c r="AT98" s="2">
        <f t="shared" si="86"/>
        <v>0</v>
      </c>
      <c r="AU98" s="2">
        <f t="shared" si="87"/>
        <v>0</v>
      </c>
      <c r="AV98" s="2">
        <f t="shared" si="106"/>
        <v>0</v>
      </c>
      <c r="AW98" s="2">
        <f t="shared" si="88"/>
        <v>0</v>
      </c>
      <c r="AX98" s="2">
        <f t="shared" si="89"/>
        <v>0</v>
      </c>
      <c r="AY98" s="2">
        <f t="shared" si="107"/>
        <v>0</v>
      </c>
      <c r="AZ98" s="2">
        <f t="shared" si="108"/>
        <v>0</v>
      </c>
      <c r="BM98" s="62">
        <f t="shared" si="109"/>
        <v>-1</v>
      </c>
      <c r="BN98" s="7">
        <f t="shared" si="110"/>
        <v>-1</v>
      </c>
      <c r="BO98" s="7">
        <f t="shared" si="111"/>
        <v>-1</v>
      </c>
      <c r="BP98" s="7">
        <f t="shared" si="112"/>
        <v>-2</v>
      </c>
      <c r="BQ98" s="7">
        <f t="shared" si="113"/>
        <v>-1</v>
      </c>
      <c r="BR98" s="7">
        <f t="shared" si="114"/>
        <v>-1</v>
      </c>
      <c r="BS98" s="7">
        <f t="shared" si="115"/>
        <v>-1</v>
      </c>
      <c r="BT98" s="7">
        <f t="shared" si="116"/>
        <v>-1</v>
      </c>
      <c r="BU98" s="7">
        <f t="shared" si="117"/>
        <v>-1</v>
      </c>
      <c r="BV98" s="65">
        <f t="shared" si="118"/>
        <v>0</v>
      </c>
      <c r="BW98" s="7"/>
      <c r="BX98" s="7"/>
      <c r="BY98" s="7"/>
      <c r="BZ98" s="7"/>
      <c r="CA98">
        <f t="shared" si="119"/>
        <v>-1</v>
      </c>
      <c r="CB98">
        <f t="shared" si="120"/>
        <v>-1</v>
      </c>
      <c r="CC98">
        <f t="shared" si="121"/>
        <v>-1</v>
      </c>
      <c r="CD98">
        <f t="shared" si="122"/>
        <v>-1</v>
      </c>
      <c r="CE98">
        <f t="shared" si="123"/>
        <v>0</v>
      </c>
      <c r="CF98">
        <f t="shared" si="124"/>
        <v>-1</v>
      </c>
      <c r="CG98">
        <f t="shared" si="125"/>
        <v>-1</v>
      </c>
      <c r="CH98">
        <f t="shared" si="126"/>
        <v>-1</v>
      </c>
      <c r="CI98">
        <f t="shared" si="127"/>
        <v>-1</v>
      </c>
      <c r="CJ98">
        <f t="shared" si="128"/>
        <v>0</v>
      </c>
      <c r="CK98">
        <f t="shared" si="90"/>
        <v>-1</v>
      </c>
      <c r="CL98">
        <f t="shared" si="91"/>
        <v>-1</v>
      </c>
      <c r="CM98">
        <f t="shared" si="129"/>
        <v>-1</v>
      </c>
      <c r="CN98">
        <f t="shared" si="130"/>
        <v>-1</v>
      </c>
      <c r="CO98">
        <f t="shared" si="131"/>
        <v>-1</v>
      </c>
      <c r="CP98">
        <f t="shared" si="132"/>
        <v>-1</v>
      </c>
      <c r="CQ98"/>
      <c r="CR98" t="str">
        <f t="shared" si="133"/>
        <v>-1x0x-1x-1</v>
      </c>
      <c r="CS98" t="str">
        <f t="shared" si="134"/>
        <v>0x-1x-1x-1</v>
      </c>
      <c r="CT98"/>
      <c r="CU98">
        <f t="shared" si="135"/>
        <v>0</v>
      </c>
      <c r="CV98">
        <f t="shared" si="136"/>
        <v>0</v>
      </c>
      <c r="CW98">
        <f t="shared" si="137"/>
        <v>0</v>
      </c>
      <c r="CX98">
        <f t="shared" si="138"/>
        <v>0</v>
      </c>
      <c r="CY98">
        <f t="shared" si="139"/>
        <v>-1</v>
      </c>
      <c r="CZ98">
        <f t="shared" si="140"/>
        <v>1</v>
      </c>
      <c r="DA98" s="2">
        <f t="shared" si="141"/>
        <v>0</v>
      </c>
      <c r="DB98" s="2">
        <f t="shared" si="142"/>
        <v>0</v>
      </c>
      <c r="DC98" s="2">
        <f t="shared" si="143"/>
        <v>0</v>
      </c>
      <c r="DD98" s="2">
        <f t="shared" si="144"/>
        <v>0</v>
      </c>
    </row>
    <row r="99" spans="1:108" ht="18.600000000000001" customHeight="1" thickBot="1">
      <c r="A99" s="2"/>
      <c r="B99" s="4" t="s">
        <v>76</v>
      </c>
      <c r="C99" s="91" t="str">
        <f t="shared" si="82"/>
        <v/>
      </c>
      <c r="D99" s="91"/>
      <c r="E99" s="91"/>
      <c r="F99" s="91"/>
      <c r="G99" s="9"/>
      <c r="H99" s="9"/>
      <c r="I99" s="49"/>
      <c r="J99" s="125" t="str">
        <f t="shared" si="145"/>
        <v>-</v>
      </c>
      <c r="K99" s="126"/>
      <c r="L99" s="127" t="str">
        <f t="shared" si="92"/>
        <v>-</v>
      </c>
      <c r="M99" s="127"/>
      <c r="N99" s="127"/>
      <c r="O99" s="127"/>
      <c r="P99" s="59" t="str">
        <f t="shared" si="146"/>
        <v>-</v>
      </c>
      <c r="Q99" s="127" t="str">
        <f t="shared" si="93"/>
        <v>-</v>
      </c>
      <c r="R99" s="127"/>
      <c r="S99" s="83" t="str">
        <f t="shared" si="70"/>
        <v>-</v>
      </c>
      <c r="T99" s="84"/>
      <c r="U99" s="127" t="str">
        <f t="shared" si="94"/>
        <v>-</v>
      </c>
      <c r="V99" s="127"/>
      <c r="W99" s="127" t="str">
        <f t="shared" si="95"/>
        <v>-</v>
      </c>
      <c r="X99" s="127"/>
      <c r="Y99" s="53" t="str">
        <f t="shared" si="96"/>
        <v>-</v>
      </c>
      <c r="Z99" s="73" t="str">
        <f t="shared" si="147"/>
        <v>-</v>
      </c>
      <c r="AA99" s="42"/>
      <c r="AB99" s="45" t="str">
        <f t="shared" si="97"/>
        <v/>
      </c>
      <c r="AC99" s="45" t="str">
        <f t="shared" si="98"/>
        <v/>
      </c>
      <c r="AD99" s="45">
        <f t="shared" si="99"/>
        <v>0</v>
      </c>
      <c r="AE99" s="45">
        <f t="shared" si="100"/>
        <v>0</v>
      </c>
      <c r="AF99" s="45">
        <f t="shared" si="101"/>
        <v>0</v>
      </c>
      <c r="AL99" s="34">
        <f t="shared" si="102"/>
        <v>1</v>
      </c>
      <c r="AM99" s="34">
        <f t="shared" si="103"/>
        <v>1</v>
      </c>
      <c r="AN99" s="2">
        <f t="shared" si="104"/>
        <v>0</v>
      </c>
      <c r="AO99" s="2">
        <f t="shared" si="105"/>
        <v>-1</v>
      </c>
      <c r="AP99" s="34"/>
      <c r="AQ99" s="2">
        <f t="shared" si="83"/>
        <v>0</v>
      </c>
      <c r="AR99" s="2">
        <f t="shared" si="84"/>
        <v>0</v>
      </c>
      <c r="AS99" s="2">
        <f t="shared" si="85"/>
        <v>0</v>
      </c>
      <c r="AT99" s="2">
        <f t="shared" si="86"/>
        <v>0</v>
      </c>
      <c r="AU99" s="2">
        <f t="shared" si="87"/>
        <v>0</v>
      </c>
      <c r="AV99" s="2">
        <f t="shared" si="106"/>
        <v>0</v>
      </c>
      <c r="AW99" s="2">
        <f t="shared" si="88"/>
        <v>0</v>
      </c>
      <c r="AX99" s="2">
        <f t="shared" si="89"/>
        <v>0</v>
      </c>
      <c r="AY99" s="2">
        <f t="shared" si="107"/>
        <v>0</v>
      </c>
      <c r="AZ99" s="2">
        <f t="shared" si="108"/>
        <v>0</v>
      </c>
      <c r="BM99" s="62">
        <f t="shared" si="109"/>
        <v>-1</v>
      </c>
      <c r="BN99" s="7">
        <f t="shared" si="110"/>
        <v>-1</v>
      </c>
      <c r="BO99" s="7">
        <f t="shared" si="111"/>
        <v>-1</v>
      </c>
      <c r="BP99" s="7">
        <f t="shared" si="112"/>
        <v>-2</v>
      </c>
      <c r="BQ99" s="7">
        <f t="shared" si="113"/>
        <v>-1</v>
      </c>
      <c r="BR99" s="7">
        <f t="shared" si="114"/>
        <v>-1</v>
      </c>
      <c r="BS99" s="7">
        <f t="shared" si="115"/>
        <v>-1</v>
      </c>
      <c r="BT99" s="7">
        <f t="shared" si="116"/>
        <v>-1</v>
      </c>
      <c r="BU99" s="7">
        <f t="shared" si="117"/>
        <v>-1</v>
      </c>
      <c r="BV99" s="65">
        <f t="shared" si="118"/>
        <v>0</v>
      </c>
      <c r="BW99" s="7"/>
      <c r="BX99" s="7"/>
      <c r="BY99" s="7"/>
      <c r="BZ99" s="7"/>
      <c r="CA99">
        <f t="shared" si="119"/>
        <v>-1</v>
      </c>
      <c r="CB99">
        <f t="shared" si="120"/>
        <v>-1</v>
      </c>
      <c r="CC99">
        <f t="shared" si="121"/>
        <v>-1</v>
      </c>
      <c r="CD99">
        <f t="shared" si="122"/>
        <v>-1</v>
      </c>
      <c r="CE99">
        <f t="shared" si="123"/>
        <v>0</v>
      </c>
      <c r="CF99">
        <f t="shared" si="124"/>
        <v>-1</v>
      </c>
      <c r="CG99">
        <f t="shared" si="125"/>
        <v>-1</v>
      </c>
      <c r="CH99">
        <f t="shared" si="126"/>
        <v>-1</v>
      </c>
      <c r="CI99">
        <f t="shared" si="127"/>
        <v>-1</v>
      </c>
      <c r="CJ99">
        <f t="shared" si="128"/>
        <v>0</v>
      </c>
      <c r="CK99">
        <f t="shared" si="90"/>
        <v>-1</v>
      </c>
      <c r="CL99">
        <f t="shared" si="91"/>
        <v>-1</v>
      </c>
      <c r="CM99">
        <f t="shared" si="129"/>
        <v>-1</v>
      </c>
      <c r="CN99">
        <f t="shared" si="130"/>
        <v>-1</v>
      </c>
      <c r="CO99">
        <f t="shared" si="131"/>
        <v>-1</v>
      </c>
      <c r="CP99">
        <f t="shared" si="132"/>
        <v>-1</v>
      </c>
      <c r="CQ99"/>
      <c r="CR99" t="str">
        <f t="shared" si="133"/>
        <v>-1x0x-1x-1</v>
      </c>
      <c r="CS99" t="str">
        <f t="shared" si="134"/>
        <v>0x-1x-1x-1</v>
      </c>
      <c r="CT99"/>
      <c r="CU99">
        <f t="shared" si="135"/>
        <v>0</v>
      </c>
      <c r="CV99">
        <f t="shared" si="136"/>
        <v>0</v>
      </c>
      <c r="CW99">
        <f t="shared" si="137"/>
        <v>0</v>
      </c>
      <c r="CX99">
        <f t="shared" si="138"/>
        <v>0</v>
      </c>
      <c r="CY99">
        <f t="shared" si="139"/>
        <v>-1</v>
      </c>
      <c r="CZ99">
        <f t="shared" si="140"/>
        <v>1</v>
      </c>
      <c r="DA99" s="2">
        <f t="shared" si="141"/>
        <v>0</v>
      </c>
      <c r="DB99" s="2">
        <f t="shared" si="142"/>
        <v>0</v>
      </c>
      <c r="DC99" s="2">
        <f t="shared" si="143"/>
        <v>0</v>
      </c>
      <c r="DD99" s="2">
        <f t="shared" si="144"/>
        <v>0</v>
      </c>
    </row>
    <row r="100" spans="1:108" ht="18.600000000000001" customHeight="1" thickBot="1">
      <c r="A100" s="2"/>
      <c r="B100" s="4" t="s">
        <v>77</v>
      </c>
      <c r="C100" s="91" t="str">
        <f t="shared" si="82"/>
        <v/>
      </c>
      <c r="D100" s="91"/>
      <c r="E100" s="91"/>
      <c r="F100" s="91"/>
      <c r="G100" s="9"/>
      <c r="H100" s="9"/>
      <c r="I100" s="49"/>
      <c r="J100" s="125" t="str">
        <f t="shared" si="145"/>
        <v>-</v>
      </c>
      <c r="K100" s="126"/>
      <c r="L100" s="127" t="str">
        <f t="shared" si="92"/>
        <v>-</v>
      </c>
      <c r="M100" s="127"/>
      <c r="N100" s="127"/>
      <c r="O100" s="127"/>
      <c r="P100" s="59" t="str">
        <f t="shared" si="146"/>
        <v>-</v>
      </c>
      <c r="Q100" s="127" t="str">
        <f t="shared" si="93"/>
        <v>-</v>
      </c>
      <c r="R100" s="127"/>
      <c r="S100" s="83" t="str">
        <f t="shared" ref="S100:S163" si="148">IF(I100&lt;&gt;0,$E$17,"-")</f>
        <v>-</v>
      </c>
      <c r="T100" s="84"/>
      <c r="U100" s="127" t="str">
        <f t="shared" si="94"/>
        <v>-</v>
      </c>
      <c r="V100" s="127"/>
      <c r="W100" s="127" t="str">
        <f t="shared" si="95"/>
        <v>-</v>
      </c>
      <c r="X100" s="127"/>
      <c r="Y100" s="53" t="str">
        <f t="shared" si="96"/>
        <v>-</v>
      </c>
      <c r="Z100" s="73" t="str">
        <f t="shared" si="147"/>
        <v>-</v>
      </c>
      <c r="AA100" s="42"/>
      <c r="AB100" s="45" t="str">
        <f t="shared" si="97"/>
        <v/>
      </c>
      <c r="AC100" s="45" t="str">
        <f t="shared" si="98"/>
        <v/>
      </c>
      <c r="AD100" s="45">
        <f t="shared" si="99"/>
        <v>0</v>
      </c>
      <c r="AE100" s="45">
        <f t="shared" si="100"/>
        <v>0</v>
      </c>
      <c r="AF100" s="45">
        <f t="shared" si="101"/>
        <v>0</v>
      </c>
      <c r="AL100" s="34">
        <f t="shared" si="102"/>
        <v>1</v>
      </c>
      <c r="AM100" s="34">
        <f t="shared" si="103"/>
        <v>1</v>
      </c>
      <c r="AN100" s="2">
        <f t="shared" si="104"/>
        <v>0</v>
      </c>
      <c r="AO100" s="2">
        <f t="shared" si="105"/>
        <v>-1</v>
      </c>
      <c r="AP100" s="34"/>
      <c r="AQ100" s="2">
        <f t="shared" si="83"/>
        <v>0</v>
      </c>
      <c r="AR100" s="2">
        <f t="shared" si="84"/>
        <v>0</v>
      </c>
      <c r="AS100" s="2">
        <f t="shared" si="85"/>
        <v>0</v>
      </c>
      <c r="AT100" s="2">
        <f t="shared" si="86"/>
        <v>0</v>
      </c>
      <c r="AU100" s="2">
        <f t="shared" si="87"/>
        <v>0</v>
      </c>
      <c r="AV100" s="2">
        <f t="shared" si="106"/>
        <v>0</v>
      </c>
      <c r="AW100" s="2">
        <f t="shared" si="88"/>
        <v>0</v>
      </c>
      <c r="AX100" s="2">
        <f t="shared" si="89"/>
        <v>0</v>
      </c>
      <c r="AY100" s="2">
        <f t="shared" si="107"/>
        <v>0</v>
      </c>
      <c r="AZ100" s="2">
        <f t="shared" si="108"/>
        <v>0</v>
      </c>
      <c r="BM100" s="62">
        <f t="shared" si="109"/>
        <v>-1</v>
      </c>
      <c r="BN100" s="7">
        <f t="shared" si="110"/>
        <v>-1</v>
      </c>
      <c r="BO100" s="7">
        <f t="shared" si="111"/>
        <v>-1</v>
      </c>
      <c r="BP100" s="7">
        <f t="shared" si="112"/>
        <v>-2</v>
      </c>
      <c r="BQ100" s="7">
        <f t="shared" si="113"/>
        <v>-1</v>
      </c>
      <c r="BR100" s="7">
        <f t="shared" si="114"/>
        <v>-1</v>
      </c>
      <c r="BS100" s="7">
        <f t="shared" si="115"/>
        <v>-1</v>
      </c>
      <c r="BT100" s="7">
        <f t="shared" si="116"/>
        <v>-1</v>
      </c>
      <c r="BU100" s="7">
        <f t="shared" si="117"/>
        <v>-1</v>
      </c>
      <c r="BV100" s="65">
        <f t="shared" si="118"/>
        <v>0</v>
      </c>
      <c r="BW100" s="7"/>
      <c r="BX100" s="7"/>
      <c r="BY100" s="7"/>
      <c r="BZ100" s="7"/>
      <c r="CA100">
        <f t="shared" si="119"/>
        <v>-1</v>
      </c>
      <c r="CB100">
        <f t="shared" si="120"/>
        <v>-1</v>
      </c>
      <c r="CC100">
        <f t="shared" si="121"/>
        <v>-1</v>
      </c>
      <c r="CD100">
        <f t="shared" si="122"/>
        <v>-1</v>
      </c>
      <c r="CE100">
        <f t="shared" si="123"/>
        <v>0</v>
      </c>
      <c r="CF100">
        <f t="shared" si="124"/>
        <v>-1</v>
      </c>
      <c r="CG100">
        <f t="shared" si="125"/>
        <v>-1</v>
      </c>
      <c r="CH100">
        <f t="shared" si="126"/>
        <v>-1</v>
      </c>
      <c r="CI100">
        <f t="shared" si="127"/>
        <v>-1</v>
      </c>
      <c r="CJ100">
        <f t="shared" si="128"/>
        <v>0</v>
      </c>
      <c r="CK100">
        <f t="shared" si="90"/>
        <v>-1</v>
      </c>
      <c r="CL100">
        <f t="shared" si="91"/>
        <v>-1</v>
      </c>
      <c r="CM100">
        <f t="shared" si="129"/>
        <v>-1</v>
      </c>
      <c r="CN100">
        <f t="shared" si="130"/>
        <v>-1</v>
      </c>
      <c r="CO100">
        <f t="shared" si="131"/>
        <v>-1</v>
      </c>
      <c r="CP100">
        <f t="shared" si="132"/>
        <v>-1</v>
      </c>
      <c r="CQ100"/>
      <c r="CR100" t="str">
        <f t="shared" si="133"/>
        <v>-1x0x-1x-1</v>
      </c>
      <c r="CS100" t="str">
        <f t="shared" si="134"/>
        <v>0x-1x-1x-1</v>
      </c>
      <c r="CT100"/>
      <c r="CU100">
        <f t="shared" si="135"/>
        <v>0</v>
      </c>
      <c r="CV100">
        <f t="shared" si="136"/>
        <v>0</v>
      </c>
      <c r="CW100">
        <f t="shared" si="137"/>
        <v>0</v>
      </c>
      <c r="CX100">
        <f t="shared" si="138"/>
        <v>0</v>
      </c>
      <c r="CY100">
        <f t="shared" si="139"/>
        <v>-1</v>
      </c>
      <c r="CZ100">
        <f t="shared" si="140"/>
        <v>1</v>
      </c>
      <c r="DA100" s="2">
        <f t="shared" si="141"/>
        <v>0</v>
      </c>
      <c r="DB100" s="2">
        <f t="shared" si="142"/>
        <v>0</v>
      </c>
      <c r="DC100" s="2">
        <f t="shared" si="143"/>
        <v>0</v>
      </c>
      <c r="DD100" s="2">
        <f t="shared" si="144"/>
        <v>0</v>
      </c>
    </row>
    <row r="101" spans="1:108" ht="18.600000000000001" customHeight="1" thickBot="1">
      <c r="A101" s="2"/>
      <c r="B101" s="4" t="s">
        <v>78</v>
      </c>
      <c r="C101" s="91" t="str">
        <f t="shared" si="82"/>
        <v/>
      </c>
      <c r="D101" s="91"/>
      <c r="E101" s="91"/>
      <c r="F101" s="91"/>
      <c r="G101" s="9"/>
      <c r="H101" s="9"/>
      <c r="I101" s="49"/>
      <c r="J101" s="125" t="str">
        <f t="shared" si="145"/>
        <v>-</v>
      </c>
      <c r="K101" s="126"/>
      <c r="L101" s="127" t="str">
        <f t="shared" si="92"/>
        <v>-</v>
      </c>
      <c r="M101" s="127"/>
      <c r="N101" s="127"/>
      <c r="O101" s="127"/>
      <c r="P101" s="59" t="str">
        <f t="shared" si="146"/>
        <v>-</v>
      </c>
      <c r="Q101" s="127" t="str">
        <f t="shared" si="93"/>
        <v>-</v>
      </c>
      <c r="R101" s="127"/>
      <c r="S101" s="83" t="str">
        <f t="shared" si="148"/>
        <v>-</v>
      </c>
      <c r="T101" s="84"/>
      <c r="U101" s="127" t="str">
        <f t="shared" si="94"/>
        <v>-</v>
      </c>
      <c r="V101" s="127"/>
      <c r="W101" s="127" t="str">
        <f t="shared" si="95"/>
        <v>-</v>
      </c>
      <c r="X101" s="127"/>
      <c r="Y101" s="53" t="str">
        <f t="shared" si="96"/>
        <v>-</v>
      </c>
      <c r="Z101" s="73" t="str">
        <f t="shared" si="147"/>
        <v>-</v>
      </c>
      <c r="AA101" s="42"/>
      <c r="AB101" s="45" t="str">
        <f t="shared" si="97"/>
        <v/>
      </c>
      <c r="AC101" s="45" t="str">
        <f t="shared" si="98"/>
        <v/>
      </c>
      <c r="AD101" s="45">
        <f t="shared" si="99"/>
        <v>0</v>
      </c>
      <c r="AE101" s="45">
        <f t="shared" si="100"/>
        <v>0</v>
      </c>
      <c r="AF101" s="45">
        <f t="shared" si="101"/>
        <v>0</v>
      </c>
      <c r="AL101" s="34">
        <f t="shared" si="102"/>
        <v>1</v>
      </c>
      <c r="AM101" s="34">
        <f t="shared" si="103"/>
        <v>1</v>
      </c>
      <c r="AN101" s="2">
        <f t="shared" si="104"/>
        <v>0</v>
      </c>
      <c r="AO101" s="2">
        <f t="shared" si="105"/>
        <v>-1</v>
      </c>
      <c r="AP101" s="34"/>
      <c r="AQ101" s="2">
        <f t="shared" si="83"/>
        <v>0</v>
      </c>
      <c r="AR101" s="2">
        <f t="shared" si="84"/>
        <v>0</v>
      </c>
      <c r="AS101" s="2">
        <f t="shared" si="85"/>
        <v>0</v>
      </c>
      <c r="AT101" s="2">
        <f t="shared" si="86"/>
        <v>0</v>
      </c>
      <c r="AU101" s="2">
        <f t="shared" si="87"/>
        <v>0</v>
      </c>
      <c r="AV101" s="2">
        <f t="shared" si="106"/>
        <v>0</v>
      </c>
      <c r="AW101" s="2">
        <f t="shared" si="88"/>
        <v>0</v>
      </c>
      <c r="AX101" s="2">
        <f t="shared" si="89"/>
        <v>0</v>
      </c>
      <c r="AY101" s="2">
        <f t="shared" si="107"/>
        <v>0</v>
      </c>
      <c r="AZ101" s="2">
        <f t="shared" si="108"/>
        <v>0</v>
      </c>
      <c r="BM101" s="62">
        <f t="shared" si="109"/>
        <v>-1</v>
      </c>
      <c r="BN101" s="7">
        <f t="shared" si="110"/>
        <v>-1</v>
      </c>
      <c r="BO101" s="7">
        <f t="shared" si="111"/>
        <v>-1</v>
      </c>
      <c r="BP101" s="7">
        <f t="shared" si="112"/>
        <v>-2</v>
      </c>
      <c r="BQ101" s="7">
        <f t="shared" si="113"/>
        <v>-1</v>
      </c>
      <c r="BR101" s="7">
        <f t="shared" si="114"/>
        <v>-1</v>
      </c>
      <c r="BS101" s="7">
        <f t="shared" si="115"/>
        <v>-1</v>
      </c>
      <c r="BT101" s="7">
        <f t="shared" si="116"/>
        <v>-1</v>
      </c>
      <c r="BU101" s="7">
        <f t="shared" si="117"/>
        <v>-1</v>
      </c>
      <c r="BV101" s="65">
        <f t="shared" si="118"/>
        <v>0</v>
      </c>
      <c r="BW101" s="7"/>
      <c r="BX101" s="7"/>
      <c r="BY101" s="7"/>
      <c r="BZ101" s="7"/>
      <c r="CA101">
        <f t="shared" si="119"/>
        <v>-1</v>
      </c>
      <c r="CB101">
        <f t="shared" si="120"/>
        <v>-1</v>
      </c>
      <c r="CC101">
        <f t="shared" si="121"/>
        <v>-1</v>
      </c>
      <c r="CD101">
        <f t="shared" si="122"/>
        <v>-1</v>
      </c>
      <c r="CE101">
        <f t="shared" si="123"/>
        <v>0</v>
      </c>
      <c r="CF101">
        <f t="shared" si="124"/>
        <v>-1</v>
      </c>
      <c r="CG101">
        <f t="shared" si="125"/>
        <v>-1</v>
      </c>
      <c r="CH101">
        <f t="shared" si="126"/>
        <v>-1</v>
      </c>
      <c r="CI101">
        <f t="shared" si="127"/>
        <v>-1</v>
      </c>
      <c r="CJ101">
        <f t="shared" si="128"/>
        <v>0</v>
      </c>
      <c r="CK101">
        <f t="shared" si="90"/>
        <v>-1</v>
      </c>
      <c r="CL101">
        <f t="shared" si="91"/>
        <v>-1</v>
      </c>
      <c r="CM101">
        <f t="shared" si="129"/>
        <v>-1</v>
      </c>
      <c r="CN101">
        <f t="shared" si="130"/>
        <v>-1</v>
      </c>
      <c r="CO101">
        <f t="shared" si="131"/>
        <v>-1</v>
      </c>
      <c r="CP101">
        <f t="shared" si="132"/>
        <v>-1</v>
      </c>
      <c r="CQ101"/>
      <c r="CR101" t="str">
        <f t="shared" si="133"/>
        <v>-1x0x-1x-1</v>
      </c>
      <c r="CS101" t="str">
        <f t="shared" si="134"/>
        <v>0x-1x-1x-1</v>
      </c>
      <c r="CT101"/>
      <c r="CU101">
        <f t="shared" si="135"/>
        <v>0</v>
      </c>
      <c r="CV101">
        <f t="shared" si="136"/>
        <v>0</v>
      </c>
      <c r="CW101">
        <f t="shared" si="137"/>
        <v>0</v>
      </c>
      <c r="CX101">
        <f t="shared" si="138"/>
        <v>0</v>
      </c>
      <c r="CY101">
        <f t="shared" si="139"/>
        <v>-1</v>
      </c>
      <c r="CZ101">
        <f t="shared" si="140"/>
        <v>1</v>
      </c>
      <c r="DA101" s="2">
        <f t="shared" si="141"/>
        <v>0</v>
      </c>
      <c r="DB101" s="2">
        <f t="shared" si="142"/>
        <v>0</v>
      </c>
      <c r="DC101" s="2">
        <f t="shared" si="143"/>
        <v>0</v>
      </c>
      <c r="DD101" s="2">
        <f t="shared" si="144"/>
        <v>0</v>
      </c>
    </row>
    <row r="102" spans="1:108" ht="18.600000000000001" customHeight="1" thickBot="1">
      <c r="A102" s="2"/>
      <c r="B102" s="4" t="s">
        <v>79</v>
      </c>
      <c r="C102" s="91" t="str">
        <f t="shared" si="82"/>
        <v/>
      </c>
      <c r="D102" s="91"/>
      <c r="E102" s="91"/>
      <c r="F102" s="91"/>
      <c r="G102" s="9"/>
      <c r="H102" s="9"/>
      <c r="I102" s="49"/>
      <c r="J102" s="125" t="str">
        <f t="shared" si="145"/>
        <v>-</v>
      </c>
      <c r="K102" s="126"/>
      <c r="L102" s="127" t="str">
        <f t="shared" si="92"/>
        <v>-</v>
      </c>
      <c r="M102" s="127"/>
      <c r="N102" s="127"/>
      <c r="O102" s="127"/>
      <c r="P102" s="59" t="str">
        <f t="shared" si="146"/>
        <v>-</v>
      </c>
      <c r="Q102" s="127" t="str">
        <f t="shared" si="93"/>
        <v>-</v>
      </c>
      <c r="R102" s="127"/>
      <c r="S102" s="83" t="str">
        <f t="shared" si="148"/>
        <v>-</v>
      </c>
      <c r="T102" s="84"/>
      <c r="U102" s="127" t="str">
        <f t="shared" si="94"/>
        <v>-</v>
      </c>
      <c r="V102" s="127"/>
      <c r="W102" s="127" t="str">
        <f t="shared" si="95"/>
        <v>-</v>
      </c>
      <c r="X102" s="127"/>
      <c r="Y102" s="53" t="str">
        <f t="shared" si="96"/>
        <v>-</v>
      </c>
      <c r="Z102" s="73" t="str">
        <f t="shared" si="147"/>
        <v>-</v>
      </c>
      <c r="AA102" s="42"/>
      <c r="AB102" s="45" t="str">
        <f t="shared" si="97"/>
        <v/>
      </c>
      <c r="AC102" s="45" t="str">
        <f t="shared" si="98"/>
        <v/>
      </c>
      <c r="AD102" s="45">
        <f t="shared" si="99"/>
        <v>0</v>
      </c>
      <c r="AE102" s="45">
        <f t="shared" si="100"/>
        <v>0</v>
      </c>
      <c r="AF102" s="45">
        <f t="shared" si="101"/>
        <v>0</v>
      </c>
      <c r="AL102" s="34">
        <f t="shared" si="102"/>
        <v>1</v>
      </c>
      <c r="AM102" s="34">
        <f t="shared" si="103"/>
        <v>1</v>
      </c>
      <c r="AN102" s="2">
        <f t="shared" si="104"/>
        <v>0</v>
      </c>
      <c r="AO102" s="2">
        <f t="shared" si="105"/>
        <v>-1</v>
      </c>
      <c r="AP102" s="34"/>
      <c r="AQ102" s="2">
        <f t="shared" si="83"/>
        <v>0</v>
      </c>
      <c r="AR102" s="2">
        <f t="shared" si="84"/>
        <v>0</v>
      </c>
      <c r="AS102" s="2">
        <f t="shared" si="85"/>
        <v>0</v>
      </c>
      <c r="AT102" s="2">
        <f t="shared" si="86"/>
        <v>0</v>
      </c>
      <c r="AU102" s="2">
        <f t="shared" si="87"/>
        <v>0</v>
      </c>
      <c r="AV102" s="2">
        <f t="shared" si="106"/>
        <v>0</v>
      </c>
      <c r="AW102" s="2">
        <f t="shared" si="88"/>
        <v>0</v>
      </c>
      <c r="AX102" s="2">
        <f t="shared" si="89"/>
        <v>0</v>
      </c>
      <c r="AY102" s="2">
        <f t="shared" si="107"/>
        <v>0</v>
      </c>
      <c r="AZ102" s="2">
        <f t="shared" si="108"/>
        <v>0</v>
      </c>
      <c r="BM102" s="62">
        <f t="shared" si="109"/>
        <v>-1</v>
      </c>
      <c r="BN102" s="7">
        <f t="shared" si="110"/>
        <v>-1</v>
      </c>
      <c r="BO102" s="7">
        <f t="shared" si="111"/>
        <v>-1</v>
      </c>
      <c r="BP102" s="7">
        <f t="shared" si="112"/>
        <v>-2</v>
      </c>
      <c r="BQ102" s="7">
        <f t="shared" si="113"/>
        <v>-1</v>
      </c>
      <c r="BR102" s="7">
        <f t="shared" si="114"/>
        <v>-1</v>
      </c>
      <c r="BS102" s="7">
        <f t="shared" si="115"/>
        <v>-1</v>
      </c>
      <c r="BT102" s="7">
        <f t="shared" si="116"/>
        <v>-1</v>
      </c>
      <c r="BU102" s="7">
        <f t="shared" si="117"/>
        <v>-1</v>
      </c>
      <c r="BV102" s="65">
        <f t="shared" si="118"/>
        <v>0</v>
      </c>
      <c r="BW102" s="7"/>
      <c r="BX102" s="7"/>
      <c r="BY102" s="7"/>
      <c r="BZ102" s="7"/>
      <c r="CA102">
        <f t="shared" si="119"/>
        <v>-1</v>
      </c>
      <c r="CB102">
        <f t="shared" si="120"/>
        <v>-1</v>
      </c>
      <c r="CC102">
        <f t="shared" si="121"/>
        <v>-1</v>
      </c>
      <c r="CD102">
        <f t="shared" si="122"/>
        <v>-1</v>
      </c>
      <c r="CE102">
        <f t="shared" si="123"/>
        <v>0</v>
      </c>
      <c r="CF102">
        <f t="shared" si="124"/>
        <v>-1</v>
      </c>
      <c r="CG102">
        <f t="shared" si="125"/>
        <v>-1</v>
      </c>
      <c r="CH102">
        <f t="shared" si="126"/>
        <v>-1</v>
      </c>
      <c r="CI102">
        <f t="shared" si="127"/>
        <v>-1</v>
      </c>
      <c r="CJ102">
        <f t="shared" si="128"/>
        <v>0</v>
      </c>
      <c r="CK102">
        <f t="shared" si="90"/>
        <v>-1</v>
      </c>
      <c r="CL102">
        <f t="shared" si="91"/>
        <v>-1</v>
      </c>
      <c r="CM102">
        <f t="shared" si="129"/>
        <v>-1</v>
      </c>
      <c r="CN102">
        <f t="shared" si="130"/>
        <v>-1</v>
      </c>
      <c r="CO102">
        <f t="shared" si="131"/>
        <v>-1</v>
      </c>
      <c r="CP102">
        <f t="shared" si="132"/>
        <v>-1</v>
      </c>
      <c r="CQ102"/>
      <c r="CR102" t="str">
        <f t="shared" si="133"/>
        <v>-1x0x-1x-1</v>
      </c>
      <c r="CS102" t="str">
        <f t="shared" si="134"/>
        <v>0x-1x-1x-1</v>
      </c>
      <c r="CT102"/>
      <c r="CU102">
        <f t="shared" si="135"/>
        <v>0</v>
      </c>
      <c r="CV102">
        <f t="shared" si="136"/>
        <v>0</v>
      </c>
      <c r="CW102">
        <f t="shared" si="137"/>
        <v>0</v>
      </c>
      <c r="CX102">
        <f t="shared" si="138"/>
        <v>0</v>
      </c>
      <c r="CY102">
        <f t="shared" si="139"/>
        <v>-1</v>
      </c>
      <c r="CZ102">
        <f t="shared" si="140"/>
        <v>1</v>
      </c>
      <c r="DA102" s="2">
        <f t="shared" si="141"/>
        <v>0</v>
      </c>
      <c r="DB102" s="2">
        <f t="shared" si="142"/>
        <v>0</v>
      </c>
      <c r="DC102" s="2">
        <f t="shared" si="143"/>
        <v>0</v>
      </c>
      <c r="DD102" s="2">
        <f t="shared" si="144"/>
        <v>0</v>
      </c>
    </row>
    <row r="103" spans="1:108" ht="18.600000000000001" customHeight="1" thickBot="1">
      <c r="A103" s="2"/>
      <c r="B103" s="4" t="s">
        <v>80</v>
      </c>
      <c r="C103" s="91" t="str">
        <f t="shared" si="82"/>
        <v/>
      </c>
      <c r="D103" s="91"/>
      <c r="E103" s="91"/>
      <c r="F103" s="91"/>
      <c r="G103" s="9"/>
      <c r="H103" s="9"/>
      <c r="I103" s="49"/>
      <c r="J103" s="125" t="str">
        <f t="shared" si="145"/>
        <v>-</v>
      </c>
      <c r="K103" s="126"/>
      <c r="L103" s="127" t="str">
        <f t="shared" si="92"/>
        <v>-</v>
      </c>
      <c r="M103" s="127"/>
      <c r="N103" s="127"/>
      <c r="O103" s="127"/>
      <c r="P103" s="59" t="str">
        <f t="shared" si="146"/>
        <v>-</v>
      </c>
      <c r="Q103" s="127" t="str">
        <f t="shared" si="93"/>
        <v>-</v>
      </c>
      <c r="R103" s="127"/>
      <c r="S103" s="83" t="str">
        <f t="shared" si="148"/>
        <v>-</v>
      </c>
      <c r="T103" s="84"/>
      <c r="U103" s="127" t="str">
        <f t="shared" si="94"/>
        <v>-</v>
      </c>
      <c r="V103" s="127"/>
      <c r="W103" s="127" t="str">
        <f t="shared" si="95"/>
        <v>-</v>
      </c>
      <c r="X103" s="127"/>
      <c r="Y103" s="53" t="str">
        <f t="shared" si="96"/>
        <v>-</v>
      </c>
      <c r="Z103" s="73" t="str">
        <f t="shared" si="147"/>
        <v>-</v>
      </c>
      <c r="AA103" s="42"/>
      <c r="AB103" s="45" t="str">
        <f t="shared" si="97"/>
        <v/>
      </c>
      <c r="AC103" s="45" t="str">
        <f t="shared" si="98"/>
        <v/>
      </c>
      <c r="AD103" s="45">
        <f t="shared" si="99"/>
        <v>0</v>
      </c>
      <c r="AE103" s="45">
        <f t="shared" si="100"/>
        <v>0</v>
      </c>
      <c r="AF103" s="45">
        <f t="shared" si="101"/>
        <v>0</v>
      </c>
      <c r="AL103" s="34">
        <f t="shared" si="102"/>
        <v>1</v>
      </c>
      <c r="AM103" s="34">
        <f t="shared" si="103"/>
        <v>1</v>
      </c>
      <c r="AN103" s="2">
        <f t="shared" si="104"/>
        <v>0</v>
      </c>
      <c r="AO103" s="2">
        <f t="shared" si="105"/>
        <v>-1</v>
      </c>
      <c r="AP103" s="34"/>
      <c r="AQ103" s="2">
        <f t="shared" si="83"/>
        <v>0</v>
      </c>
      <c r="AR103" s="2">
        <f t="shared" si="84"/>
        <v>0</v>
      </c>
      <c r="AS103" s="2">
        <f t="shared" si="85"/>
        <v>0</v>
      </c>
      <c r="AT103" s="2">
        <f t="shared" si="86"/>
        <v>0</v>
      </c>
      <c r="AU103" s="2">
        <f t="shared" si="87"/>
        <v>0</v>
      </c>
      <c r="AV103" s="2">
        <f t="shared" si="106"/>
        <v>0</v>
      </c>
      <c r="AW103" s="2">
        <f t="shared" si="88"/>
        <v>0</v>
      </c>
      <c r="AX103" s="2">
        <f t="shared" si="89"/>
        <v>0</v>
      </c>
      <c r="AY103" s="2">
        <f t="shared" si="107"/>
        <v>0</v>
      </c>
      <c r="AZ103" s="2">
        <f t="shared" si="108"/>
        <v>0</v>
      </c>
      <c r="BM103" s="62">
        <f t="shared" si="109"/>
        <v>-1</v>
      </c>
      <c r="BN103" s="7">
        <f t="shared" si="110"/>
        <v>-1</v>
      </c>
      <c r="BO103" s="7">
        <f t="shared" si="111"/>
        <v>-1</v>
      </c>
      <c r="BP103" s="7">
        <f t="shared" si="112"/>
        <v>-2</v>
      </c>
      <c r="BQ103" s="7">
        <f t="shared" si="113"/>
        <v>-1</v>
      </c>
      <c r="BR103" s="7">
        <f t="shared" si="114"/>
        <v>-1</v>
      </c>
      <c r="BS103" s="7">
        <f t="shared" si="115"/>
        <v>-1</v>
      </c>
      <c r="BT103" s="7">
        <f t="shared" si="116"/>
        <v>-1</v>
      </c>
      <c r="BU103" s="7">
        <f t="shared" si="117"/>
        <v>-1</v>
      </c>
      <c r="BV103" s="65">
        <f t="shared" si="118"/>
        <v>0</v>
      </c>
      <c r="BW103" s="7"/>
      <c r="BX103" s="7"/>
      <c r="BY103" s="7"/>
      <c r="BZ103" s="7"/>
      <c r="CA103">
        <f t="shared" si="119"/>
        <v>-1</v>
      </c>
      <c r="CB103">
        <f t="shared" si="120"/>
        <v>-1</v>
      </c>
      <c r="CC103">
        <f t="shared" si="121"/>
        <v>-1</v>
      </c>
      <c r="CD103">
        <f t="shared" si="122"/>
        <v>-1</v>
      </c>
      <c r="CE103">
        <f t="shared" si="123"/>
        <v>0</v>
      </c>
      <c r="CF103">
        <f t="shared" si="124"/>
        <v>-1</v>
      </c>
      <c r="CG103">
        <f t="shared" si="125"/>
        <v>-1</v>
      </c>
      <c r="CH103">
        <f t="shared" si="126"/>
        <v>-1</v>
      </c>
      <c r="CI103">
        <f t="shared" si="127"/>
        <v>-1</v>
      </c>
      <c r="CJ103">
        <f t="shared" si="128"/>
        <v>0</v>
      </c>
      <c r="CK103">
        <f t="shared" si="90"/>
        <v>-1</v>
      </c>
      <c r="CL103">
        <f t="shared" si="91"/>
        <v>-1</v>
      </c>
      <c r="CM103">
        <f t="shared" si="129"/>
        <v>-1</v>
      </c>
      <c r="CN103">
        <f t="shared" si="130"/>
        <v>-1</v>
      </c>
      <c r="CO103">
        <f t="shared" si="131"/>
        <v>-1</v>
      </c>
      <c r="CP103">
        <f t="shared" si="132"/>
        <v>-1</v>
      </c>
      <c r="CQ103"/>
      <c r="CR103" t="str">
        <f t="shared" si="133"/>
        <v>-1x0x-1x-1</v>
      </c>
      <c r="CS103" t="str">
        <f t="shared" si="134"/>
        <v>0x-1x-1x-1</v>
      </c>
      <c r="CT103"/>
      <c r="CU103">
        <f t="shared" si="135"/>
        <v>0</v>
      </c>
      <c r="CV103">
        <f t="shared" si="136"/>
        <v>0</v>
      </c>
      <c r="CW103">
        <f t="shared" si="137"/>
        <v>0</v>
      </c>
      <c r="CX103">
        <f t="shared" si="138"/>
        <v>0</v>
      </c>
      <c r="CY103">
        <f t="shared" si="139"/>
        <v>-1</v>
      </c>
      <c r="CZ103">
        <f t="shared" si="140"/>
        <v>1</v>
      </c>
      <c r="DA103" s="2">
        <f t="shared" si="141"/>
        <v>0</v>
      </c>
      <c r="DB103" s="2">
        <f t="shared" si="142"/>
        <v>0</v>
      </c>
      <c r="DC103" s="2">
        <f t="shared" si="143"/>
        <v>0</v>
      </c>
      <c r="DD103" s="2">
        <f t="shared" si="144"/>
        <v>0</v>
      </c>
    </row>
    <row r="104" spans="1:108" ht="18.600000000000001" customHeight="1" thickBot="1">
      <c r="A104" s="2"/>
      <c r="B104" s="4" t="s">
        <v>81</v>
      </c>
      <c r="C104" s="91" t="str">
        <f t="shared" si="82"/>
        <v/>
      </c>
      <c r="D104" s="91"/>
      <c r="E104" s="91"/>
      <c r="F104" s="91"/>
      <c r="G104" s="9"/>
      <c r="H104" s="9"/>
      <c r="I104" s="49"/>
      <c r="J104" s="125" t="str">
        <f t="shared" si="145"/>
        <v>-</v>
      </c>
      <c r="K104" s="126"/>
      <c r="L104" s="127" t="str">
        <f t="shared" si="92"/>
        <v>-</v>
      </c>
      <c r="M104" s="127"/>
      <c r="N104" s="127"/>
      <c r="O104" s="127"/>
      <c r="P104" s="59" t="str">
        <f t="shared" si="146"/>
        <v>-</v>
      </c>
      <c r="Q104" s="127" t="str">
        <f t="shared" si="93"/>
        <v>-</v>
      </c>
      <c r="R104" s="127"/>
      <c r="S104" s="83" t="str">
        <f t="shared" si="148"/>
        <v>-</v>
      </c>
      <c r="T104" s="84"/>
      <c r="U104" s="127" t="str">
        <f t="shared" si="94"/>
        <v>-</v>
      </c>
      <c r="V104" s="127"/>
      <c r="W104" s="127" t="str">
        <f t="shared" si="95"/>
        <v>-</v>
      </c>
      <c r="X104" s="127"/>
      <c r="Y104" s="53" t="str">
        <f t="shared" si="96"/>
        <v>-</v>
      </c>
      <c r="Z104" s="73" t="str">
        <f t="shared" si="147"/>
        <v>-</v>
      </c>
      <c r="AA104" s="42"/>
      <c r="AB104" s="45" t="str">
        <f t="shared" si="97"/>
        <v/>
      </c>
      <c r="AC104" s="45" t="str">
        <f t="shared" si="98"/>
        <v/>
      </c>
      <c r="AD104" s="45">
        <f t="shared" si="99"/>
        <v>0</v>
      </c>
      <c r="AE104" s="45">
        <f t="shared" si="100"/>
        <v>0</v>
      </c>
      <c r="AF104" s="45">
        <f t="shared" si="101"/>
        <v>0</v>
      </c>
      <c r="AL104" s="34">
        <f t="shared" si="102"/>
        <v>1</v>
      </c>
      <c r="AM104" s="34">
        <f t="shared" si="103"/>
        <v>1</v>
      </c>
      <c r="AN104" s="2">
        <f t="shared" si="104"/>
        <v>0</v>
      </c>
      <c r="AO104" s="2">
        <f t="shared" si="105"/>
        <v>-1</v>
      </c>
      <c r="AP104" s="34"/>
      <c r="AQ104" s="2">
        <f t="shared" si="83"/>
        <v>0</v>
      </c>
      <c r="AR104" s="2">
        <f t="shared" si="84"/>
        <v>0</v>
      </c>
      <c r="AS104" s="2">
        <f t="shared" si="85"/>
        <v>0</v>
      </c>
      <c r="AT104" s="2">
        <f t="shared" si="86"/>
        <v>0</v>
      </c>
      <c r="AU104" s="2">
        <f t="shared" si="87"/>
        <v>0</v>
      </c>
      <c r="AV104" s="2">
        <f t="shared" si="106"/>
        <v>0</v>
      </c>
      <c r="AW104" s="2">
        <f t="shared" si="88"/>
        <v>0</v>
      </c>
      <c r="AX104" s="2">
        <f t="shared" si="89"/>
        <v>0</v>
      </c>
      <c r="AY104" s="2">
        <f t="shared" si="107"/>
        <v>0</v>
      </c>
      <c r="AZ104" s="2">
        <f t="shared" si="108"/>
        <v>0</v>
      </c>
      <c r="BM104" s="62">
        <f t="shared" si="109"/>
        <v>-1</v>
      </c>
      <c r="BN104" s="7">
        <f t="shared" si="110"/>
        <v>-1</v>
      </c>
      <c r="BO104" s="7">
        <f t="shared" si="111"/>
        <v>-1</v>
      </c>
      <c r="BP104" s="7">
        <f t="shared" si="112"/>
        <v>-2</v>
      </c>
      <c r="BQ104" s="7">
        <f t="shared" si="113"/>
        <v>-1</v>
      </c>
      <c r="BR104" s="7">
        <f t="shared" si="114"/>
        <v>-1</v>
      </c>
      <c r="BS104" s="7">
        <f t="shared" si="115"/>
        <v>-1</v>
      </c>
      <c r="BT104" s="7">
        <f t="shared" si="116"/>
        <v>-1</v>
      </c>
      <c r="BU104" s="7">
        <f t="shared" si="117"/>
        <v>-1</v>
      </c>
      <c r="BV104" s="65">
        <f t="shared" si="118"/>
        <v>0</v>
      </c>
      <c r="BW104" s="7"/>
      <c r="BX104" s="7"/>
      <c r="BY104" s="7"/>
      <c r="BZ104" s="7"/>
      <c r="CA104">
        <f t="shared" si="119"/>
        <v>-1</v>
      </c>
      <c r="CB104">
        <f t="shared" si="120"/>
        <v>-1</v>
      </c>
      <c r="CC104">
        <f t="shared" si="121"/>
        <v>-1</v>
      </c>
      <c r="CD104">
        <f t="shared" si="122"/>
        <v>-1</v>
      </c>
      <c r="CE104">
        <f t="shared" si="123"/>
        <v>0</v>
      </c>
      <c r="CF104">
        <f t="shared" si="124"/>
        <v>-1</v>
      </c>
      <c r="CG104">
        <f t="shared" si="125"/>
        <v>-1</v>
      </c>
      <c r="CH104">
        <f t="shared" si="126"/>
        <v>-1</v>
      </c>
      <c r="CI104">
        <f t="shared" si="127"/>
        <v>-1</v>
      </c>
      <c r="CJ104">
        <f t="shared" si="128"/>
        <v>0</v>
      </c>
      <c r="CK104">
        <f t="shared" si="90"/>
        <v>-1</v>
      </c>
      <c r="CL104">
        <f t="shared" si="91"/>
        <v>-1</v>
      </c>
      <c r="CM104">
        <f t="shared" si="129"/>
        <v>-1</v>
      </c>
      <c r="CN104">
        <f t="shared" si="130"/>
        <v>-1</v>
      </c>
      <c r="CO104">
        <f t="shared" si="131"/>
        <v>-1</v>
      </c>
      <c r="CP104">
        <f t="shared" si="132"/>
        <v>-1</v>
      </c>
      <c r="CQ104"/>
      <c r="CR104" t="str">
        <f t="shared" si="133"/>
        <v>-1x0x-1x-1</v>
      </c>
      <c r="CS104" t="str">
        <f t="shared" si="134"/>
        <v>0x-1x-1x-1</v>
      </c>
      <c r="CT104"/>
      <c r="CU104">
        <f t="shared" si="135"/>
        <v>0</v>
      </c>
      <c r="CV104">
        <f t="shared" si="136"/>
        <v>0</v>
      </c>
      <c r="CW104">
        <f t="shared" si="137"/>
        <v>0</v>
      </c>
      <c r="CX104">
        <f t="shared" si="138"/>
        <v>0</v>
      </c>
      <c r="CY104">
        <f t="shared" si="139"/>
        <v>-1</v>
      </c>
      <c r="CZ104">
        <f t="shared" si="140"/>
        <v>1</v>
      </c>
      <c r="DA104" s="2">
        <f t="shared" si="141"/>
        <v>0</v>
      </c>
      <c r="DB104" s="2">
        <f t="shared" si="142"/>
        <v>0</v>
      </c>
      <c r="DC104" s="2">
        <f t="shared" si="143"/>
        <v>0</v>
      </c>
      <c r="DD104" s="2">
        <f t="shared" si="144"/>
        <v>0</v>
      </c>
    </row>
    <row r="105" spans="1:108" ht="18.600000000000001" customHeight="1" thickBot="1">
      <c r="A105" s="2"/>
      <c r="B105" s="4" t="s">
        <v>82</v>
      </c>
      <c r="C105" s="91" t="str">
        <f t="shared" si="82"/>
        <v/>
      </c>
      <c r="D105" s="91"/>
      <c r="E105" s="91"/>
      <c r="F105" s="91"/>
      <c r="G105" s="9"/>
      <c r="H105" s="9"/>
      <c r="I105" s="49"/>
      <c r="J105" s="125" t="str">
        <f t="shared" si="145"/>
        <v>-</v>
      </c>
      <c r="K105" s="126"/>
      <c r="L105" s="127" t="str">
        <f t="shared" si="92"/>
        <v>-</v>
      </c>
      <c r="M105" s="127"/>
      <c r="N105" s="127"/>
      <c r="O105" s="127"/>
      <c r="P105" s="59" t="str">
        <f t="shared" si="146"/>
        <v>-</v>
      </c>
      <c r="Q105" s="127" t="str">
        <f t="shared" si="93"/>
        <v>-</v>
      </c>
      <c r="R105" s="127"/>
      <c r="S105" s="83" t="str">
        <f t="shared" si="148"/>
        <v>-</v>
      </c>
      <c r="T105" s="84"/>
      <c r="U105" s="127" t="str">
        <f t="shared" si="94"/>
        <v>-</v>
      </c>
      <c r="V105" s="127"/>
      <c r="W105" s="127" t="str">
        <f t="shared" si="95"/>
        <v>-</v>
      </c>
      <c r="X105" s="127"/>
      <c r="Y105" s="53" t="str">
        <f t="shared" si="96"/>
        <v>-</v>
      </c>
      <c r="Z105" s="73" t="str">
        <f t="shared" si="147"/>
        <v>-</v>
      </c>
      <c r="AA105" s="42"/>
      <c r="AB105" s="45" t="str">
        <f t="shared" si="97"/>
        <v/>
      </c>
      <c r="AC105" s="45" t="str">
        <f t="shared" si="98"/>
        <v/>
      </c>
      <c r="AD105" s="45">
        <f t="shared" si="99"/>
        <v>0</v>
      </c>
      <c r="AE105" s="45">
        <f t="shared" si="100"/>
        <v>0</v>
      </c>
      <c r="AF105" s="45">
        <f t="shared" si="101"/>
        <v>0</v>
      </c>
      <c r="AL105" s="34">
        <f t="shared" si="102"/>
        <v>1</v>
      </c>
      <c r="AM105" s="34">
        <f t="shared" si="103"/>
        <v>1</v>
      </c>
      <c r="AN105" s="2">
        <f t="shared" si="104"/>
        <v>0</v>
      </c>
      <c r="AO105" s="2">
        <f t="shared" si="105"/>
        <v>-1</v>
      </c>
      <c r="AP105" s="34"/>
      <c r="AQ105" s="2">
        <f t="shared" si="83"/>
        <v>0</v>
      </c>
      <c r="AR105" s="2">
        <f t="shared" si="84"/>
        <v>0</v>
      </c>
      <c r="AS105" s="2">
        <f t="shared" si="85"/>
        <v>0</v>
      </c>
      <c r="AT105" s="2">
        <f t="shared" si="86"/>
        <v>0</v>
      </c>
      <c r="AU105" s="2">
        <f t="shared" si="87"/>
        <v>0</v>
      </c>
      <c r="AV105" s="2">
        <f t="shared" si="106"/>
        <v>0</v>
      </c>
      <c r="AW105" s="2">
        <f t="shared" si="88"/>
        <v>0</v>
      </c>
      <c r="AX105" s="2">
        <f t="shared" si="89"/>
        <v>0</v>
      </c>
      <c r="AY105" s="2">
        <f t="shared" si="107"/>
        <v>0</v>
      </c>
      <c r="AZ105" s="2">
        <f t="shared" si="108"/>
        <v>0</v>
      </c>
      <c r="BM105" s="62">
        <f t="shared" si="109"/>
        <v>-1</v>
      </c>
      <c r="BN105" s="7">
        <f t="shared" si="110"/>
        <v>-1</v>
      </c>
      <c r="BO105" s="7">
        <f t="shared" si="111"/>
        <v>-1</v>
      </c>
      <c r="BP105" s="7">
        <f t="shared" si="112"/>
        <v>-2</v>
      </c>
      <c r="BQ105" s="7">
        <f t="shared" si="113"/>
        <v>-1</v>
      </c>
      <c r="BR105" s="7">
        <f t="shared" si="114"/>
        <v>-1</v>
      </c>
      <c r="BS105" s="7">
        <f t="shared" si="115"/>
        <v>-1</v>
      </c>
      <c r="BT105" s="7">
        <f t="shared" si="116"/>
        <v>-1</v>
      </c>
      <c r="BU105" s="7">
        <f t="shared" si="117"/>
        <v>-1</v>
      </c>
      <c r="BV105" s="65">
        <f t="shared" si="118"/>
        <v>0</v>
      </c>
      <c r="BW105" s="7"/>
      <c r="BX105" s="7"/>
      <c r="BY105" s="7"/>
      <c r="BZ105" s="7"/>
      <c r="CA105">
        <f t="shared" si="119"/>
        <v>-1</v>
      </c>
      <c r="CB105">
        <f t="shared" si="120"/>
        <v>-1</v>
      </c>
      <c r="CC105">
        <f t="shared" si="121"/>
        <v>-1</v>
      </c>
      <c r="CD105">
        <f t="shared" si="122"/>
        <v>-1</v>
      </c>
      <c r="CE105">
        <f t="shared" si="123"/>
        <v>0</v>
      </c>
      <c r="CF105">
        <f t="shared" si="124"/>
        <v>-1</v>
      </c>
      <c r="CG105">
        <f t="shared" si="125"/>
        <v>-1</v>
      </c>
      <c r="CH105">
        <f t="shared" si="126"/>
        <v>-1</v>
      </c>
      <c r="CI105">
        <f t="shared" si="127"/>
        <v>-1</v>
      </c>
      <c r="CJ105">
        <f t="shared" si="128"/>
        <v>0</v>
      </c>
      <c r="CK105">
        <f t="shared" si="90"/>
        <v>-1</v>
      </c>
      <c r="CL105">
        <f t="shared" si="91"/>
        <v>-1</v>
      </c>
      <c r="CM105">
        <f t="shared" si="129"/>
        <v>-1</v>
      </c>
      <c r="CN105">
        <f t="shared" si="130"/>
        <v>-1</v>
      </c>
      <c r="CO105">
        <f t="shared" si="131"/>
        <v>-1</v>
      </c>
      <c r="CP105">
        <f t="shared" si="132"/>
        <v>-1</v>
      </c>
      <c r="CQ105"/>
      <c r="CR105" t="str">
        <f t="shared" si="133"/>
        <v>-1x0x-1x-1</v>
      </c>
      <c r="CS105" t="str">
        <f t="shared" si="134"/>
        <v>0x-1x-1x-1</v>
      </c>
      <c r="CT105"/>
      <c r="CU105">
        <f t="shared" si="135"/>
        <v>0</v>
      </c>
      <c r="CV105">
        <f t="shared" si="136"/>
        <v>0</v>
      </c>
      <c r="CW105">
        <f t="shared" si="137"/>
        <v>0</v>
      </c>
      <c r="CX105">
        <f t="shared" si="138"/>
        <v>0</v>
      </c>
      <c r="CY105">
        <f t="shared" si="139"/>
        <v>-1</v>
      </c>
      <c r="CZ105">
        <f t="shared" si="140"/>
        <v>1</v>
      </c>
      <c r="DA105" s="2">
        <f t="shared" si="141"/>
        <v>0</v>
      </c>
      <c r="DB105" s="2">
        <f t="shared" si="142"/>
        <v>0</v>
      </c>
      <c r="DC105" s="2">
        <f t="shared" si="143"/>
        <v>0</v>
      </c>
      <c r="DD105" s="2">
        <f t="shared" si="144"/>
        <v>0</v>
      </c>
    </row>
    <row r="106" spans="1:108" ht="18.600000000000001" customHeight="1" thickBot="1">
      <c r="A106" s="2"/>
      <c r="B106" s="4" t="s">
        <v>83</v>
      </c>
      <c r="C106" s="91" t="str">
        <f t="shared" si="82"/>
        <v/>
      </c>
      <c r="D106" s="91"/>
      <c r="E106" s="91"/>
      <c r="F106" s="91"/>
      <c r="G106" s="9"/>
      <c r="H106" s="9"/>
      <c r="I106" s="49"/>
      <c r="J106" s="125" t="str">
        <f t="shared" si="145"/>
        <v>-</v>
      </c>
      <c r="K106" s="126"/>
      <c r="L106" s="127" t="str">
        <f t="shared" si="92"/>
        <v>-</v>
      </c>
      <c r="M106" s="127"/>
      <c r="N106" s="127"/>
      <c r="O106" s="127"/>
      <c r="P106" s="59" t="str">
        <f t="shared" si="146"/>
        <v>-</v>
      </c>
      <c r="Q106" s="127" t="str">
        <f t="shared" si="93"/>
        <v>-</v>
      </c>
      <c r="R106" s="127"/>
      <c r="S106" s="83" t="str">
        <f t="shared" si="148"/>
        <v>-</v>
      </c>
      <c r="T106" s="84"/>
      <c r="U106" s="127" t="str">
        <f t="shared" si="94"/>
        <v>-</v>
      </c>
      <c r="V106" s="127"/>
      <c r="W106" s="127" t="str">
        <f t="shared" si="95"/>
        <v>-</v>
      </c>
      <c r="X106" s="127"/>
      <c r="Y106" s="53" t="str">
        <f t="shared" si="96"/>
        <v>-</v>
      </c>
      <c r="Z106" s="73" t="str">
        <f t="shared" si="147"/>
        <v>-</v>
      </c>
      <c r="AA106" s="42"/>
      <c r="AB106" s="45" t="str">
        <f t="shared" si="97"/>
        <v/>
      </c>
      <c r="AC106" s="45" t="str">
        <f t="shared" si="98"/>
        <v/>
      </c>
      <c r="AD106" s="45">
        <f t="shared" si="99"/>
        <v>0</v>
      </c>
      <c r="AE106" s="45">
        <f t="shared" si="100"/>
        <v>0</v>
      </c>
      <c r="AF106" s="45">
        <f t="shared" si="101"/>
        <v>0</v>
      </c>
      <c r="AL106" s="34">
        <f t="shared" si="102"/>
        <v>1</v>
      </c>
      <c r="AM106" s="34">
        <f t="shared" si="103"/>
        <v>1</v>
      </c>
      <c r="AN106" s="2">
        <f t="shared" si="104"/>
        <v>0</v>
      </c>
      <c r="AO106" s="2">
        <f t="shared" si="105"/>
        <v>-1</v>
      </c>
      <c r="AP106" s="34"/>
      <c r="AQ106" s="2">
        <f t="shared" si="83"/>
        <v>0</v>
      </c>
      <c r="AR106" s="2">
        <f t="shared" si="84"/>
        <v>0</v>
      </c>
      <c r="AS106" s="2">
        <f t="shared" si="85"/>
        <v>0</v>
      </c>
      <c r="AT106" s="2">
        <f t="shared" si="86"/>
        <v>0</v>
      </c>
      <c r="AU106" s="2">
        <f t="shared" si="87"/>
        <v>0</v>
      </c>
      <c r="AV106" s="2">
        <f t="shared" si="106"/>
        <v>0</v>
      </c>
      <c r="AW106" s="2">
        <f t="shared" si="88"/>
        <v>0</v>
      </c>
      <c r="AX106" s="2">
        <f t="shared" si="89"/>
        <v>0</v>
      </c>
      <c r="AY106" s="2">
        <f t="shared" si="107"/>
        <v>0</v>
      </c>
      <c r="AZ106" s="2">
        <f t="shared" si="108"/>
        <v>0</v>
      </c>
      <c r="BM106" s="62">
        <f t="shared" si="109"/>
        <v>-1</v>
      </c>
      <c r="BN106" s="7">
        <f t="shared" si="110"/>
        <v>-1</v>
      </c>
      <c r="BO106" s="7">
        <f t="shared" si="111"/>
        <v>-1</v>
      </c>
      <c r="BP106" s="7">
        <f t="shared" si="112"/>
        <v>-2</v>
      </c>
      <c r="BQ106" s="7">
        <f t="shared" si="113"/>
        <v>-1</v>
      </c>
      <c r="BR106" s="7">
        <f t="shared" si="114"/>
        <v>-1</v>
      </c>
      <c r="BS106" s="7">
        <f t="shared" si="115"/>
        <v>-1</v>
      </c>
      <c r="BT106" s="7">
        <f t="shared" si="116"/>
        <v>-1</v>
      </c>
      <c r="BU106" s="7">
        <f t="shared" si="117"/>
        <v>-1</v>
      </c>
      <c r="BV106" s="65">
        <f t="shared" si="118"/>
        <v>0</v>
      </c>
      <c r="BW106" s="7"/>
      <c r="BX106" s="7"/>
      <c r="BY106" s="7"/>
      <c r="BZ106" s="7"/>
      <c r="CA106">
        <f t="shared" si="119"/>
        <v>-1</v>
      </c>
      <c r="CB106">
        <f t="shared" si="120"/>
        <v>-1</v>
      </c>
      <c r="CC106">
        <f t="shared" si="121"/>
        <v>-1</v>
      </c>
      <c r="CD106">
        <f t="shared" si="122"/>
        <v>-1</v>
      </c>
      <c r="CE106">
        <f t="shared" si="123"/>
        <v>0</v>
      </c>
      <c r="CF106">
        <f t="shared" si="124"/>
        <v>-1</v>
      </c>
      <c r="CG106">
        <f t="shared" si="125"/>
        <v>-1</v>
      </c>
      <c r="CH106">
        <f t="shared" si="126"/>
        <v>-1</v>
      </c>
      <c r="CI106">
        <f t="shared" si="127"/>
        <v>-1</v>
      </c>
      <c r="CJ106">
        <f t="shared" si="128"/>
        <v>0</v>
      </c>
      <c r="CK106">
        <f t="shared" si="90"/>
        <v>-1</v>
      </c>
      <c r="CL106">
        <f t="shared" si="91"/>
        <v>-1</v>
      </c>
      <c r="CM106">
        <f t="shared" si="129"/>
        <v>-1</v>
      </c>
      <c r="CN106">
        <f t="shared" si="130"/>
        <v>-1</v>
      </c>
      <c r="CO106">
        <f t="shared" si="131"/>
        <v>-1</v>
      </c>
      <c r="CP106">
        <f t="shared" si="132"/>
        <v>-1</v>
      </c>
      <c r="CQ106"/>
      <c r="CR106" t="str">
        <f t="shared" si="133"/>
        <v>-1x0x-1x-1</v>
      </c>
      <c r="CS106" t="str">
        <f t="shared" si="134"/>
        <v>0x-1x-1x-1</v>
      </c>
      <c r="CT106"/>
      <c r="CU106">
        <f t="shared" si="135"/>
        <v>0</v>
      </c>
      <c r="CV106">
        <f t="shared" si="136"/>
        <v>0</v>
      </c>
      <c r="CW106">
        <f t="shared" si="137"/>
        <v>0</v>
      </c>
      <c r="CX106">
        <f t="shared" si="138"/>
        <v>0</v>
      </c>
      <c r="CY106">
        <f t="shared" si="139"/>
        <v>-1</v>
      </c>
      <c r="CZ106">
        <f t="shared" si="140"/>
        <v>1</v>
      </c>
      <c r="DA106" s="2">
        <f t="shared" si="141"/>
        <v>0</v>
      </c>
      <c r="DB106" s="2">
        <f t="shared" si="142"/>
        <v>0</v>
      </c>
      <c r="DC106" s="2">
        <f t="shared" si="143"/>
        <v>0</v>
      </c>
      <c r="DD106" s="2">
        <f t="shared" si="144"/>
        <v>0</v>
      </c>
    </row>
    <row r="107" spans="1:108" ht="18.600000000000001" customHeight="1" thickBot="1">
      <c r="A107" s="2"/>
      <c r="B107" s="4" t="s">
        <v>84</v>
      </c>
      <c r="C107" s="91" t="str">
        <f t="shared" si="82"/>
        <v/>
      </c>
      <c r="D107" s="91"/>
      <c r="E107" s="91"/>
      <c r="F107" s="91"/>
      <c r="G107" s="9"/>
      <c r="H107" s="9"/>
      <c r="I107" s="49"/>
      <c r="J107" s="125" t="str">
        <f t="shared" si="145"/>
        <v>-</v>
      </c>
      <c r="K107" s="126"/>
      <c r="L107" s="127" t="str">
        <f t="shared" si="92"/>
        <v>-</v>
      </c>
      <c r="M107" s="127"/>
      <c r="N107" s="127"/>
      <c r="O107" s="127"/>
      <c r="P107" s="59" t="str">
        <f t="shared" si="146"/>
        <v>-</v>
      </c>
      <c r="Q107" s="127" t="str">
        <f t="shared" si="93"/>
        <v>-</v>
      </c>
      <c r="R107" s="127"/>
      <c r="S107" s="83" t="str">
        <f t="shared" si="148"/>
        <v>-</v>
      </c>
      <c r="T107" s="84"/>
      <c r="U107" s="127" t="str">
        <f t="shared" si="94"/>
        <v>-</v>
      </c>
      <c r="V107" s="127"/>
      <c r="W107" s="127" t="str">
        <f t="shared" si="95"/>
        <v>-</v>
      </c>
      <c r="X107" s="127"/>
      <c r="Y107" s="53" t="str">
        <f t="shared" si="96"/>
        <v>-</v>
      </c>
      <c r="Z107" s="73" t="str">
        <f t="shared" si="147"/>
        <v>-</v>
      </c>
      <c r="AA107" s="42"/>
      <c r="AB107" s="45" t="str">
        <f t="shared" si="97"/>
        <v/>
      </c>
      <c r="AC107" s="45" t="str">
        <f t="shared" si="98"/>
        <v/>
      </c>
      <c r="AD107" s="45">
        <f t="shared" si="99"/>
        <v>0</v>
      </c>
      <c r="AE107" s="45">
        <f t="shared" si="100"/>
        <v>0</v>
      </c>
      <c r="AF107" s="45">
        <f t="shared" si="101"/>
        <v>0</v>
      </c>
      <c r="AL107" s="34">
        <f t="shared" si="102"/>
        <v>1</v>
      </c>
      <c r="AM107" s="34">
        <f t="shared" si="103"/>
        <v>1</v>
      </c>
      <c r="AN107" s="2">
        <f t="shared" si="104"/>
        <v>0</v>
      </c>
      <c r="AO107" s="2">
        <f t="shared" si="105"/>
        <v>-1</v>
      </c>
      <c r="AP107" s="34"/>
      <c r="AQ107" s="2">
        <f t="shared" si="83"/>
        <v>0</v>
      </c>
      <c r="AR107" s="2">
        <f t="shared" si="84"/>
        <v>0</v>
      </c>
      <c r="AS107" s="2">
        <f t="shared" si="85"/>
        <v>0</v>
      </c>
      <c r="AT107" s="2">
        <f t="shared" si="86"/>
        <v>0</v>
      </c>
      <c r="AU107" s="2">
        <f t="shared" si="87"/>
        <v>0</v>
      </c>
      <c r="AV107" s="2">
        <f t="shared" si="106"/>
        <v>0</v>
      </c>
      <c r="AW107" s="2">
        <f t="shared" si="88"/>
        <v>0</v>
      </c>
      <c r="AX107" s="2">
        <f t="shared" si="89"/>
        <v>0</v>
      </c>
      <c r="AY107" s="2">
        <f t="shared" si="107"/>
        <v>0</v>
      </c>
      <c r="AZ107" s="2">
        <f t="shared" si="108"/>
        <v>0</v>
      </c>
      <c r="BM107" s="62">
        <f t="shared" si="109"/>
        <v>-1</v>
      </c>
      <c r="BN107" s="7">
        <f t="shared" si="110"/>
        <v>-1</v>
      </c>
      <c r="BO107" s="7">
        <f t="shared" si="111"/>
        <v>-1</v>
      </c>
      <c r="BP107" s="7">
        <f t="shared" si="112"/>
        <v>-2</v>
      </c>
      <c r="BQ107" s="7">
        <f t="shared" si="113"/>
        <v>-1</v>
      </c>
      <c r="BR107" s="7">
        <f t="shared" si="114"/>
        <v>-1</v>
      </c>
      <c r="BS107" s="7">
        <f t="shared" si="115"/>
        <v>-1</v>
      </c>
      <c r="BT107" s="7">
        <f t="shared" si="116"/>
        <v>-1</v>
      </c>
      <c r="BU107" s="7">
        <f t="shared" si="117"/>
        <v>-1</v>
      </c>
      <c r="BV107" s="65">
        <f t="shared" si="118"/>
        <v>0</v>
      </c>
      <c r="BW107" s="7"/>
      <c r="BX107" s="7"/>
      <c r="BY107" s="7"/>
      <c r="BZ107" s="7"/>
      <c r="CA107">
        <f t="shared" si="119"/>
        <v>-1</v>
      </c>
      <c r="CB107">
        <f t="shared" si="120"/>
        <v>-1</v>
      </c>
      <c r="CC107">
        <f t="shared" si="121"/>
        <v>-1</v>
      </c>
      <c r="CD107">
        <f t="shared" si="122"/>
        <v>-1</v>
      </c>
      <c r="CE107">
        <f t="shared" si="123"/>
        <v>0</v>
      </c>
      <c r="CF107">
        <f t="shared" si="124"/>
        <v>-1</v>
      </c>
      <c r="CG107">
        <f t="shared" si="125"/>
        <v>-1</v>
      </c>
      <c r="CH107">
        <f t="shared" si="126"/>
        <v>-1</v>
      </c>
      <c r="CI107">
        <f t="shared" si="127"/>
        <v>-1</v>
      </c>
      <c r="CJ107">
        <f t="shared" si="128"/>
        <v>0</v>
      </c>
      <c r="CK107">
        <f t="shared" si="90"/>
        <v>-1</v>
      </c>
      <c r="CL107">
        <f t="shared" si="91"/>
        <v>-1</v>
      </c>
      <c r="CM107">
        <f t="shared" si="129"/>
        <v>-1</v>
      </c>
      <c r="CN107">
        <f t="shared" si="130"/>
        <v>-1</v>
      </c>
      <c r="CO107">
        <f t="shared" si="131"/>
        <v>-1</v>
      </c>
      <c r="CP107">
        <f t="shared" si="132"/>
        <v>-1</v>
      </c>
      <c r="CQ107"/>
      <c r="CR107" t="str">
        <f t="shared" si="133"/>
        <v>-1x0x-1x-1</v>
      </c>
      <c r="CS107" t="str">
        <f t="shared" si="134"/>
        <v>0x-1x-1x-1</v>
      </c>
      <c r="CT107"/>
      <c r="CU107">
        <f t="shared" si="135"/>
        <v>0</v>
      </c>
      <c r="CV107">
        <f t="shared" si="136"/>
        <v>0</v>
      </c>
      <c r="CW107">
        <f t="shared" si="137"/>
        <v>0</v>
      </c>
      <c r="CX107">
        <f t="shared" si="138"/>
        <v>0</v>
      </c>
      <c r="CY107">
        <f t="shared" si="139"/>
        <v>-1</v>
      </c>
      <c r="CZ107">
        <f t="shared" si="140"/>
        <v>1</v>
      </c>
      <c r="DA107" s="2">
        <f t="shared" si="141"/>
        <v>0</v>
      </c>
      <c r="DB107" s="2">
        <f t="shared" si="142"/>
        <v>0</v>
      </c>
      <c r="DC107" s="2">
        <f t="shared" si="143"/>
        <v>0</v>
      </c>
      <c r="DD107" s="2">
        <f t="shared" si="144"/>
        <v>0</v>
      </c>
    </row>
    <row r="108" spans="1:108" ht="18.600000000000001" customHeight="1" thickBot="1">
      <c r="A108" s="2"/>
      <c r="B108" s="4" t="s">
        <v>85</v>
      </c>
      <c r="C108" s="91" t="str">
        <f t="shared" si="82"/>
        <v/>
      </c>
      <c r="D108" s="91"/>
      <c r="E108" s="91"/>
      <c r="F108" s="91"/>
      <c r="G108" s="9"/>
      <c r="H108" s="9"/>
      <c r="I108" s="49"/>
      <c r="J108" s="125" t="str">
        <f t="shared" si="145"/>
        <v>-</v>
      </c>
      <c r="K108" s="126"/>
      <c r="L108" s="127" t="str">
        <f t="shared" si="92"/>
        <v>-</v>
      </c>
      <c r="M108" s="127"/>
      <c r="N108" s="127"/>
      <c r="O108" s="127"/>
      <c r="P108" s="59" t="str">
        <f t="shared" si="146"/>
        <v>-</v>
      </c>
      <c r="Q108" s="127" t="str">
        <f t="shared" si="93"/>
        <v>-</v>
      </c>
      <c r="R108" s="127"/>
      <c r="S108" s="83" t="str">
        <f t="shared" si="148"/>
        <v>-</v>
      </c>
      <c r="T108" s="84"/>
      <c r="U108" s="127" t="str">
        <f t="shared" si="94"/>
        <v>-</v>
      </c>
      <c r="V108" s="127"/>
      <c r="W108" s="127" t="str">
        <f t="shared" si="95"/>
        <v>-</v>
      </c>
      <c r="X108" s="127"/>
      <c r="Y108" s="53" t="str">
        <f t="shared" si="96"/>
        <v>-</v>
      </c>
      <c r="Z108" s="73" t="str">
        <f t="shared" si="147"/>
        <v>-</v>
      </c>
      <c r="AA108" s="42"/>
      <c r="AB108" s="45" t="str">
        <f t="shared" si="97"/>
        <v/>
      </c>
      <c r="AC108" s="45" t="str">
        <f t="shared" si="98"/>
        <v/>
      </c>
      <c r="AD108" s="45">
        <f t="shared" si="99"/>
        <v>0</v>
      </c>
      <c r="AE108" s="45">
        <f t="shared" si="100"/>
        <v>0</v>
      </c>
      <c r="AF108" s="45">
        <f t="shared" si="101"/>
        <v>0</v>
      </c>
      <c r="AL108" s="34">
        <f t="shared" si="102"/>
        <v>1</v>
      </c>
      <c r="AM108" s="34">
        <f t="shared" si="103"/>
        <v>1</v>
      </c>
      <c r="AN108" s="2">
        <f t="shared" si="104"/>
        <v>0</v>
      </c>
      <c r="AO108" s="2">
        <f t="shared" si="105"/>
        <v>-1</v>
      </c>
      <c r="AP108" s="34"/>
      <c r="AQ108" s="2">
        <f t="shared" si="83"/>
        <v>0</v>
      </c>
      <c r="AR108" s="2">
        <f t="shared" si="84"/>
        <v>0</v>
      </c>
      <c r="AS108" s="2">
        <f t="shared" si="85"/>
        <v>0</v>
      </c>
      <c r="AT108" s="2">
        <f t="shared" si="86"/>
        <v>0</v>
      </c>
      <c r="AU108" s="2">
        <f t="shared" si="87"/>
        <v>0</v>
      </c>
      <c r="AV108" s="2">
        <f t="shared" si="106"/>
        <v>0</v>
      </c>
      <c r="AW108" s="2">
        <f t="shared" si="88"/>
        <v>0</v>
      </c>
      <c r="AX108" s="2">
        <f t="shared" si="89"/>
        <v>0</v>
      </c>
      <c r="AY108" s="2">
        <f t="shared" si="107"/>
        <v>0</v>
      </c>
      <c r="AZ108" s="2">
        <f t="shared" si="108"/>
        <v>0</v>
      </c>
      <c r="BM108" s="62">
        <f t="shared" si="109"/>
        <v>-1</v>
      </c>
      <c r="BN108" s="7">
        <f t="shared" si="110"/>
        <v>-1</v>
      </c>
      <c r="BO108" s="7">
        <f t="shared" si="111"/>
        <v>-1</v>
      </c>
      <c r="BP108" s="7">
        <f t="shared" si="112"/>
        <v>-2</v>
      </c>
      <c r="BQ108" s="7">
        <f t="shared" si="113"/>
        <v>-1</v>
      </c>
      <c r="BR108" s="7">
        <f t="shared" si="114"/>
        <v>-1</v>
      </c>
      <c r="BS108" s="7">
        <f t="shared" si="115"/>
        <v>-1</v>
      </c>
      <c r="BT108" s="7">
        <f t="shared" si="116"/>
        <v>-1</v>
      </c>
      <c r="BU108" s="7">
        <f t="shared" si="117"/>
        <v>-1</v>
      </c>
      <c r="BV108" s="65">
        <f t="shared" si="118"/>
        <v>0</v>
      </c>
      <c r="BW108" s="7"/>
      <c r="BX108" s="7"/>
      <c r="BY108" s="7"/>
      <c r="BZ108" s="7"/>
      <c r="CA108">
        <f t="shared" si="119"/>
        <v>-1</v>
      </c>
      <c r="CB108">
        <f t="shared" si="120"/>
        <v>-1</v>
      </c>
      <c r="CC108">
        <f t="shared" si="121"/>
        <v>-1</v>
      </c>
      <c r="CD108">
        <f t="shared" si="122"/>
        <v>-1</v>
      </c>
      <c r="CE108">
        <f t="shared" si="123"/>
        <v>0</v>
      </c>
      <c r="CF108">
        <f t="shared" si="124"/>
        <v>-1</v>
      </c>
      <c r="CG108">
        <f t="shared" si="125"/>
        <v>-1</v>
      </c>
      <c r="CH108">
        <f t="shared" si="126"/>
        <v>-1</v>
      </c>
      <c r="CI108">
        <f t="shared" si="127"/>
        <v>-1</v>
      </c>
      <c r="CJ108">
        <f t="shared" si="128"/>
        <v>0</v>
      </c>
      <c r="CK108">
        <f t="shared" si="90"/>
        <v>-1</v>
      </c>
      <c r="CL108">
        <f t="shared" si="91"/>
        <v>-1</v>
      </c>
      <c r="CM108">
        <f t="shared" si="129"/>
        <v>-1</v>
      </c>
      <c r="CN108">
        <f t="shared" si="130"/>
        <v>-1</v>
      </c>
      <c r="CO108">
        <f t="shared" si="131"/>
        <v>-1</v>
      </c>
      <c r="CP108">
        <f t="shared" si="132"/>
        <v>-1</v>
      </c>
      <c r="CQ108"/>
      <c r="CR108" t="str">
        <f t="shared" si="133"/>
        <v>-1x0x-1x-1</v>
      </c>
      <c r="CS108" t="str">
        <f t="shared" si="134"/>
        <v>0x-1x-1x-1</v>
      </c>
      <c r="CT108"/>
      <c r="CU108">
        <f t="shared" si="135"/>
        <v>0</v>
      </c>
      <c r="CV108">
        <f t="shared" si="136"/>
        <v>0</v>
      </c>
      <c r="CW108">
        <f t="shared" si="137"/>
        <v>0</v>
      </c>
      <c r="CX108">
        <f t="shared" si="138"/>
        <v>0</v>
      </c>
      <c r="CY108">
        <f t="shared" si="139"/>
        <v>-1</v>
      </c>
      <c r="CZ108">
        <f t="shared" si="140"/>
        <v>1</v>
      </c>
      <c r="DA108" s="2">
        <f t="shared" si="141"/>
        <v>0</v>
      </c>
      <c r="DB108" s="2">
        <f t="shared" si="142"/>
        <v>0</v>
      </c>
      <c r="DC108" s="2">
        <f t="shared" si="143"/>
        <v>0</v>
      </c>
      <c r="DD108" s="2">
        <f t="shared" si="144"/>
        <v>0</v>
      </c>
    </row>
    <row r="109" spans="1:108" ht="18.600000000000001" customHeight="1" thickBot="1">
      <c r="A109" s="2"/>
      <c r="B109" s="4" t="s">
        <v>86</v>
      </c>
      <c r="C109" s="91" t="str">
        <f t="shared" si="82"/>
        <v/>
      </c>
      <c r="D109" s="91"/>
      <c r="E109" s="91"/>
      <c r="F109" s="91"/>
      <c r="G109" s="9"/>
      <c r="H109" s="9"/>
      <c r="I109" s="49"/>
      <c r="J109" s="125" t="str">
        <f t="shared" si="145"/>
        <v>-</v>
      </c>
      <c r="K109" s="126"/>
      <c r="L109" s="127" t="str">
        <f t="shared" si="92"/>
        <v>-</v>
      </c>
      <c r="M109" s="127"/>
      <c r="N109" s="127"/>
      <c r="O109" s="127"/>
      <c r="P109" s="59" t="str">
        <f t="shared" si="146"/>
        <v>-</v>
      </c>
      <c r="Q109" s="127" t="str">
        <f t="shared" si="93"/>
        <v>-</v>
      </c>
      <c r="R109" s="127"/>
      <c r="S109" s="83" t="str">
        <f t="shared" si="148"/>
        <v>-</v>
      </c>
      <c r="T109" s="84"/>
      <c r="U109" s="127" t="str">
        <f t="shared" si="94"/>
        <v>-</v>
      </c>
      <c r="V109" s="127"/>
      <c r="W109" s="127" t="str">
        <f t="shared" si="95"/>
        <v>-</v>
      </c>
      <c r="X109" s="127"/>
      <c r="Y109" s="53" t="str">
        <f t="shared" si="96"/>
        <v>-</v>
      </c>
      <c r="Z109" s="73" t="str">
        <f t="shared" si="147"/>
        <v>-</v>
      </c>
      <c r="AA109" s="42"/>
      <c r="AB109" s="45" t="str">
        <f t="shared" si="97"/>
        <v/>
      </c>
      <c r="AC109" s="45" t="str">
        <f t="shared" si="98"/>
        <v/>
      </c>
      <c r="AD109" s="45">
        <f t="shared" si="99"/>
        <v>0</v>
      </c>
      <c r="AE109" s="45">
        <f t="shared" si="100"/>
        <v>0</v>
      </c>
      <c r="AF109" s="45">
        <f t="shared" si="101"/>
        <v>0</v>
      </c>
      <c r="AL109" s="34">
        <f t="shared" si="102"/>
        <v>1</v>
      </c>
      <c r="AM109" s="34">
        <f t="shared" si="103"/>
        <v>1</v>
      </c>
      <c r="AN109" s="2">
        <f t="shared" si="104"/>
        <v>0</v>
      </c>
      <c r="AO109" s="2">
        <f t="shared" si="105"/>
        <v>-1</v>
      </c>
      <c r="AP109" s="34"/>
      <c r="AQ109" s="2">
        <f t="shared" si="83"/>
        <v>0</v>
      </c>
      <c r="AR109" s="2">
        <f t="shared" si="84"/>
        <v>0</v>
      </c>
      <c r="AS109" s="2">
        <f t="shared" si="85"/>
        <v>0</v>
      </c>
      <c r="AT109" s="2">
        <f t="shared" si="86"/>
        <v>0</v>
      </c>
      <c r="AU109" s="2">
        <f t="shared" si="87"/>
        <v>0</v>
      </c>
      <c r="AV109" s="2">
        <f t="shared" si="106"/>
        <v>0</v>
      </c>
      <c r="AW109" s="2">
        <f t="shared" si="88"/>
        <v>0</v>
      </c>
      <c r="AX109" s="2">
        <f t="shared" si="89"/>
        <v>0</v>
      </c>
      <c r="AY109" s="2">
        <f t="shared" si="107"/>
        <v>0</v>
      </c>
      <c r="AZ109" s="2">
        <f t="shared" si="108"/>
        <v>0</v>
      </c>
      <c r="BM109" s="62">
        <f t="shared" si="109"/>
        <v>-1</v>
      </c>
      <c r="BN109" s="7">
        <f t="shared" si="110"/>
        <v>-1</v>
      </c>
      <c r="BO109" s="7">
        <f t="shared" si="111"/>
        <v>-1</v>
      </c>
      <c r="BP109" s="7">
        <f t="shared" si="112"/>
        <v>-2</v>
      </c>
      <c r="BQ109" s="7">
        <f t="shared" si="113"/>
        <v>-1</v>
      </c>
      <c r="BR109" s="7">
        <f t="shared" si="114"/>
        <v>-1</v>
      </c>
      <c r="BS109" s="7">
        <f t="shared" si="115"/>
        <v>-1</v>
      </c>
      <c r="BT109" s="7">
        <f t="shared" si="116"/>
        <v>-1</v>
      </c>
      <c r="BU109" s="7">
        <f t="shared" si="117"/>
        <v>-1</v>
      </c>
      <c r="BV109" s="65">
        <f t="shared" si="118"/>
        <v>0</v>
      </c>
      <c r="BW109" s="7"/>
      <c r="BX109" s="7"/>
      <c r="BY109" s="7"/>
      <c r="BZ109" s="7"/>
      <c r="CA109">
        <f t="shared" si="119"/>
        <v>-1</v>
      </c>
      <c r="CB109">
        <f t="shared" si="120"/>
        <v>-1</v>
      </c>
      <c r="CC109">
        <f t="shared" si="121"/>
        <v>-1</v>
      </c>
      <c r="CD109">
        <f t="shared" si="122"/>
        <v>-1</v>
      </c>
      <c r="CE109">
        <f t="shared" si="123"/>
        <v>0</v>
      </c>
      <c r="CF109">
        <f t="shared" si="124"/>
        <v>-1</v>
      </c>
      <c r="CG109">
        <f t="shared" si="125"/>
        <v>-1</v>
      </c>
      <c r="CH109">
        <f t="shared" si="126"/>
        <v>-1</v>
      </c>
      <c r="CI109">
        <f t="shared" si="127"/>
        <v>-1</v>
      </c>
      <c r="CJ109">
        <f t="shared" si="128"/>
        <v>0</v>
      </c>
      <c r="CK109">
        <f t="shared" si="90"/>
        <v>-1</v>
      </c>
      <c r="CL109">
        <f t="shared" si="91"/>
        <v>-1</v>
      </c>
      <c r="CM109">
        <f t="shared" si="129"/>
        <v>-1</v>
      </c>
      <c r="CN109">
        <f t="shared" si="130"/>
        <v>-1</v>
      </c>
      <c r="CO109">
        <f t="shared" si="131"/>
        <v>-1</v>
      </c>
      <c r="CP109">
        <f t="shared" si="132"/>
        <v>-1</v>
      </c>
      <c r="CQ109"/>
      <c r="CR109" t="str">
        <f t="shared" si="133"/>
        <v>-1x0x-1x-1</v>
      </c>
      <c r="CS109" t="str">
        <f t="shared" si="134"/>
        <v>0x-1x-1x-1</v>
      </c>
      <c r="CT109"/>
      <c r="CU109">
        <f t="shared" si="135"/>
        <v>0</v>
      </c>
      <c r="CV109">
        <f t="shared" si="136"/>
        <v>0</v>
      </c>
      <c r="CW109">
        <f t="shared" si="137"/>
        <v>0</v>
      </c>
      <c r="CX109">
        <f t="shared" si="138"/>
        <v>0</v>
      </c>
      <c r="CY109">
        <f t="shared" si="139"/>
        <v>-1</v>
      </c>
      <c r="CZ109">
        <f t="shared" si="140"/>
        <v>1</v>
      </c>
      <c r="DA109" s="2">
        <f t="shared" si="141"/>
        <v>0</v>
      </c>
      <c r="DB109" s="2">
        <f t="shared" si="142"/>
        <v>0</v>
      </c>
      <c r="DC109" s="2">
        <f t="shared" si="143"/>
        <v>0</v>
      </c>
      <c r="DD109" s="2">
        <f t="shared" si="144"/>
        <v>0</v>
      </c>
    </row>
    <row r="110" spans="1:108" ht="18.600000000000001" customHeight="1" thickBot="1">
      <c r="A110" s="2"/>
      <c r="B110" s="4" t="s">
        <v>87</v>
      </c>
      <c r="C110" s="91" t="str">
        <f t="shared" si="82"/>
        <v/>
      </c>
      <c r="D110" s="91"/>
      <c r="E110" s="91"/>
      <c r="F110" s="91"/>
      <c r="G110" s="9"/>
      <c r="H110" s="9"/>
      <c r="I110" s="49"/>
      <c r="J110" s="125" t="str">
        <f t="shared" si="145"/>
        <v>-</v>
      </c>
      <c r="K110" s="126"/>
      <c r="L110" s="127" t="str">
        <f t="shared" si="92"/>
        <v>-</v>
      </c>
      <c r="M110" s="127"/>
      <c r="N110" s="127"/>
      <c r="O110" s="127"/>
      <c r="P110" s="59" t="str">
        <f t="shared" si="146"/>
        <v>-</v>
      </c>
      <c r="Q110" s="127" t="str">
        <f t="shared" si="93"/>
        <v>-</v>
      </c>
      <c r="R110" s="127"/>
      <c r="S110" s="83" t="str">
        <f t="shared" si="148"/>
        <v>-</v>
      </c>
      <c r="T110" s="84"/>
      <c r="U110" s="127" t="str">
        <f t="shared" si="94"/>
        <v>-</v>
      </c>
      <c r="V110" s="127"/>
      <c r="W110" s="127" t="str">
        <f t="shared" si="95"/>
        <v>-</v>
      </c>
      <c r="X110" s="127"/>
      <c r="Y110" s="53" t="str">
        <f t="shared" si="96"/>
        <v>-</v>
      </c>
      <c r="Z110" s="73" t="str">
        <f t="shared" si="147"/>
        <v>-</v>
      </c>
      <c r="AA110" s="42"/>
      <c r="AB110" s="45" t="str">
        <f t="shared" si="97"/>
        <v/>
      </c>
      <c r="AC110" s="45" t="str">
        <f t="shared" si="98"/>
        <v/>
      </c>
      <c r="AD110" s="45">
        <f t="shared" si="99"/>
        <v>0</v>
      </c>
      <c r="AE110" s="45">
        <f t="shared" si="100"/>
        <v>0</v>
      </c>
      <c r="AF110" s="45">
        <f t="shared" si="101"/>
        <v>0</v>
      </c>
      <c r="AL110" s="34">
        <f t="shared" si="102"/>
        <v>1</v>
      </c>
      <c r="AM110" s="34">
        <f t="shared" si="103"/>
        <v>1</v>
      </c>
      <c r="AN110" s="2">
        <f t="shared" si="104"/>
        <v>0</v>
      </c>
      <c r="AO110" s="2">
        <f t="shared" si="105"/>
        <v>-1</v>
      </c>
      <c r="AP110" s="34"/>
      <c r="AQ110" s="2">
        <f t="shared" si="83"/>
        <v>0</v>
      </c>
      <c r="AR110" s="2">
        <f t="shared" si="84"/>
        <v>0</v>
      </c>
      <c r="AS110" s="2">
        <f t="shared" si="85"/>
        <v>0</v>
      </c>
      <c r="AT110" s="2">
        <f t="shared" si="86"/>
        <v>0</v>
      </c>
      <c r="AU110" s="2">
        <f t="shared" si="87"/>
        <v>0</v>
      </c>
      <c r="AV110" s="2">
        <f t="shared" si="106"/>
        <v>0</v>
      </c>
      <c r="AW110" s="2">
        <f t="shared" si="88"/>
        <v>0</v>
      </c>
      <c r="AX110" s="2">
        <f t="shared" si="89"/>
        <v>0</v>
      </c>
      <c r="AY110" s="2">
        <f t="shared" si="107"/>
        <v>0</v>
      </c>
      <c r="AZ110" s="2">
        <f t="shared" si="108"/>
        <v>0</v>
      </c>
      <c r="BM110" s="62">
        <f t="shared" si="109"/>
        <v>-1</v>
      </c>
      <c r="BN110" s="7">
        <f t="shared" si="110"/>
        <v>-1</v>
      </c>
      <c r="BO110" s="7">
        <f t="shared" si="111"/>
        <v>-1</v>
      </c>
      <c r="BP110" s="7">
        <f t="shared" si="112"/>
        <v>-2</v>
      </c>
      <c r="BQ110" s="7">
        <f t="shared" si="113"/>
        <v>-1</v>
      </c>
      <c r="BR110" s="7">
        <f t="shared" si="114"/>
        <v>-1</v>
      </c>
      <c r="BS110" s="7">
        <f t="shared" si="115"/>
        <v>-1</v>
      </c>
      <c r="BT110" s="7">
        <f t="shared" si="116"/>
        <v>-1</v>
      </c>
      <c r="BU110" s="7">
        <f t="shared" si="117"/>
        <v>-1</v>
      </c>
      <c r="BV110" s="65">
        <f t="shared" si="118"/>
        <v>0</v>
      </c>
      <c r="BW110" s="7"/>
      <c r="BX110" s="7"/>
      <c r="BY110" s="7"/>
      <c r="BZ110" s="7"/>
      <c r="CA110">
        <f t="shared" si="119"/>
        <v>-1</v>
      </c>
      <c r="CB110">
        <f t="shared" si="120"/>
        <v>-1</v>
      </c>
      <c r="CC110">
        <f t="shared" si="121"/>
        <v>-1</v>
      </c>
      <c r="CD110">
        <f t="shared" si="122"/>
        <v>-1</v>
      </c>
      <c r="CE110">
        <f t="shared" si="123"/>
        <v>0</v>
      </c>
      <c r="CF110">
        <f t="shared" si="124"/>
        <v>-1</v>
      </c>
      <c r="CG110">
        <f t="shared" si="125"/>
        <v>-1</v>
      </c>
      <c r="CH110">
        <f t="shared" si="126"/>
        <v>-1</v>
      </c>
      <c r="CI110">
        <f t="shared" si="127"/>
        <v>-1</v>
      </c>
      <c r="CJ110">
        <f t="shared" si="128"/>
        <v>0</v>
      </c>
      <c r="CK110">
        <f t="shared" si="90"/>
        <v>-1</v>
      </c>
      <c r="CL110">
        <f t="shared" si="91"/>
        <v>-1</v>
      </c>
      <c r="CM110">
        <f t="shared" si="129"/>
        <v>-1</v>
      </c>
      <c r="CN110">
        <f t="shared" si="130"/>
        <v>-1</v>
      </c>
      <c r="CO110">
        <f t="shared" si="131"/>
        <v>-1</v>
      </c>
      <c r="CP110">
        <f t="shared" si="132"/>
        <v>-1</v>
      </c>
      <c r="CQ110"/>
      <c r="CR110" t="str">
        <f t="shared" si="133"/>
        <v>-1x0x-1x-1</v>
      </c>
      <c r="CS110" t="str">
        <f t="shared" si="134"/>
        <v>0x-1x-1x-1</v>
      </c>
      <c r="CT110"/>
      <c r="CU110">
        <f t="shared" si="135"/>
        <v>0</v>
      </c>
      <c r="CV110">
        <f t="shared" si="136"/>
        <v>0</v>
      </c>
      <c r="CW110">
        <f t="shared" si="137"/>
        <v>0</v>
      </c>
      <c r="CX110">
        <f t="shared" si="138"/>
        <v>0</v>
      </c>
      <c r="CY110">
        <f t="shared" si="139"/>
        <v>-1</v>
      </c>
      <c r="CZ110">
        <f t="shared" si="140"/>
        <v>1</v>
      </c>
      <c r="DA110" s="2">
        <f t="shared" si="141"/>
        <v>0</v>
      </c>
      <c r="DB110" s="2">
        <f t="shared" si="142"/>
        <v>0</v>
      </c>
      <c r="DC110" s="2">
        <f t="shared" si="143"/>
        <v>0</v>
      </c>
      <c r="DD110" s="2">
        <f t="shared" si="144"/>
        <v>0</v>
      </c>
    </row>
    <row r="111" spans="1:108" ht="18.600000000000001" customHeight="1" thickBot="1">
      <c r="A111" s="2"/>
      <c r="B111" s="4" t="s">
        <v>88</v>
      </c>
      <c r="C111" s="91" t="str">
        <f t="shared" si="82"/>
        <v/>
      </c>
      <c r="D111" s="91"/>
      <c r="E111" s="91"/>
      <c r="F111" s="91"/>
      <c r="G111" s="9"/>
      <c r="H111" s="9"/>
      <c r="I111" s="49"/>
      <c r="J111" s="125" t="str">
        <f t="shared" si="145"/>
        <v>-</v>
      </c>
      <c r="K111" s="126"/>
      <c r="L111" s="127" t="str">
        <f t="shared" si="92"/>
        <v>-</v>
      </c>
      <c r="M111" s="127"/>
      <c r="N111" s="127"/>
      <c r="O111" s="127"/>
      <c r="P111" s="59" t="str">
        <f t="shared" si="146"/>
        <v>-</v>
      </c>
      <c r="Q111" s="127" t="str">
        <f t="shared" si="93"/>
        <v>-</v>
      </c>
      <c r="R111" s="127"/>
      <c r="S111" s="83" t="str">
        <f t="shared" si="148"/>
        <v>-</v>
      </c>
      <c r="T111" s="84"/>
      <c r="U111" s="127" t="str">
        <f t="shared" si="94"/>
        <v>-</v>
      </c>
      <c r="V111" s="127"/>
      <c r="W111" s="127" t="str">
        <f t="shared" si="95"/>
        <v>-</v>
      </c>
      <c r="X111" s="127"/>
      <c r="Y111" s="53" t="str">
        <f t="shared" si="96"/>
        <v>-</v>
      </c>
      <c r="Z111" s="73" t="str">
        <f t="shared" si="147"/>
        <v>-</v>
      </c>
      <c r="AA111" s="42"/>
      <c r="AB111" s="45" t="str">
        <f t="shared" si="97"/>
        <v/>
      </c>
      <c r="AC111" s="45" t="str">
        <f t="shared" si="98"/>
        <v/>
      </c>
      <c r="AD111" s="45">
        <f t="shared" si="99"/>
        <v>0</v>
      </c>
      <c r="AE111" s="45">
        <f t="shared" si="100"/>
        <v>0</v>
      </c>
      <c r="AF111" s="45">
        <f t="shared" si="101"/>
        <v>0</v>
      </c>
      <c r="AL111" s="34">
        <f t="shared" si="102"/>
        <v>1</v>
      </c>
      <c r="AM111" s="34">
        <f t="shared" si="103"/>
        <v>1</v>
      </c>
      <c r="AN111" s="2">
        <f t="shared" si="104"/>
        <v>0</v>
      </c>
      <c r="AO111" s="2">
        <f t="shared" si="105"/>
        <v>-1</v>
      </c>
      <c r="AP111" s="34"/>
      <c r="AQ111" s="2">
        <f t="shared" si="83"/>
        <v>0</v>
      </c>
      <c r="AR111" s="2">
        <f t="shared" si="84"/>
        <v>0</v>
      </c>
      <c r="AS111" s="2">
        <f t="shared" si="85"/>
        <v>0</v>
      </c>
      <c r="AT111" s="2">
        <f t="shared" si="86"/>
        <v>0</v>
      </c>
      <c r="AU111" s="2">
        <f t="shared" si="87"/>
        <v>0</v>
      </c>
      <c r="AV111" s="2">
        <f t="shared" si="106"/>
        <v>0</v>
      </c>
      <c r="AW111" s="2">
        <f t="shared" si="88"/>
        <v>0</v>
      </c>
      <c r="AX111" s="2">
        <f t="shared" si="89"/>
        <v>0</v>
      </c>
      <c r="AY111" s="2">
        <f t="shared" si="107"/>
        <v>0</v>
      </c>
      <c r="AZ111" s="2">
        <f t="shared" si="108"/>
        <v>0</v>
      </c>
      <c r="BM111" s="62">
        <f t="shared" si="109"/>
        <v>-1</v>
      </c>
      <c r="BN111" s="7">
        <f t="shared" si="110"/>
        <v>-1</v>
      </c>
      <c r="BO111" s="7">
        <f t="shared" si="111"/>
        <v>-1</v>
      </c>
      <c r="BP111" s="7">
        <f t="shared" si="112"/>
        <v>-2</v>
      </c>
      <c r="BQ111" s="7">
        <f t="shared" si="113"/>
        <v>-1</v>
      </c>
      <c r="BR111" s="7">
        <f t="shared" si="114"/>
        <v>-1</v>
      </c>
      <c r="BS111" s="7">
        <f t="shared" si="115"/>
        <v>-1</v>
      </c>
      <c r="BT111" s="7">
        <f t="shared" si="116"/>
        <v>-1</v>
      </c>
      <c r="BU111" s="7">
        <f t="shared" si="117"/>
        <v>-1</v>
      </c>
      <c r="BV111" s="65">
        <f t="shared" si="118"/>
        <v>0</v>
      </c>
      <c r="BW111" s="7"/>
      <c r="BX111" s="7"/>
      <c r="BY111" s="7"/>
      <c r="BZ111" s="7"/>
      <c r="CA111">
        <f t="shared" si="119"/>
        <v>-1</v>
      </c>
      <c r="CB111">
        <f t="shared" si="120"/>
        <v>-1</v>
      </c>
      <c r="CC111">
        <f t="shared" si="121"/>
        <v>-1</v>
      </c>
      <c r="CD111">
        <f t="shared" si="122"/>
        <v>-1</v>
      </c>
      <c r="CE111">
        <f t="shared" si="123"/>
        <v>0</v>
      </c>
      <c r="CF111">
        <f t="shared" si="124"/>
        <v>-1</v>
      </c>
      <c r="CG111">
        <f t="shared" si="125"/>
        <v>-1</v>
      </c>
      <c r="CH111">
        <f t="shared" si="126"/>
        <v>-1</v>
      </c>
      <c r="CI111">
        <f t="shared" si="127"/>
        <v>-1</v>
      </c>
      <c r="CJ111">
        <f t="shared" si="128"/>
        <v>0</v>
      </c>
      <c r="CK111">
        <f t="shared" si="90"/>
        <v>-1</v>
      </c>
      <c r="CL111">
        <f t="shared" si="91"/>
        <v>-1</v>
      </c>
      <c r="CM111">
        <f t="shared" si="129"/>
        <v>-1</v>
      </c>
      <c r="CN111">
        <f t="shared" si="130"/>
        <v>-1</v>
      </c>
      <c r="CO111">
        <f t="shared" si="131"/>
        <v>-1</v>
      </c>
      <c r="CP111">
        <f t="shared" si="132"/>
        <v>-1</v>
      </c>
      <c r="CQ111"/>
      <c r="CR111" t="str">
        <f t="shared" si="133"/>
        <v>-1x0x-1x-1</v>
      </c>
      <c r="CS111" t="str">
        <f t="shared" si="134"/>
        <v>0x-1x-1x-1</v>
      </c>
      <c r="CT111"/>
      <c r="CU111">
        <f t="shared" si="135"/>
        <v>0</v>
      </c>
      <c r="CV111">
        <f t="shared" si="136"/>
        <v>0</v>
      </c>
      <c r="CW111">
        <f t="shared" si="137"/>
        <v>0</v>
      </c>
      <c r="CX111">
        <f t="shared" si="138"/>
        <v>0</v>
      </c>
      <c r="CY111">
        <f t="shared" si="139"/>
        <v>-1</v>
      </c>
      <c r="CZ111">
        <f t="shared" si="140"/>
        <v>1</v>
      </c>
      <c r="DA111" s="2">
        <f t="shared" si="141"/>
        <v>0</v>
      </c>
      <c r="DB111" s="2">
        <f t="shared" si="142"/>
        <v>0</v>
      </c>
      <c r="DC111" s="2">
        <f t="shared" si="143"/>
        <v>0</v>
      </c>
      <c r="DD111" s="2">
        <f t="shared" si="144"/>
        <v>0</v>
      </c>
    </row>
    <row r="112" spans="1:108" ht="18.600000000000001" customHeight="1" thickBot="1">
      <c r="A112" s="2"/>
      <c r="B112" s="4" t="s">
        <v>89</v>
      </c>
      <c r="C112" s="91" t="str">
        <f t="shared" si="82"/>
        <v/>
      </c>
      <c r="D112" s="91"/>
      <c r="E112" s="91"/>
      <c r="F112" s="91"/>
      <c r="G112" s="9"/>
      <c r="H112" s="9"/>
      <c r="I112" s="49"/>
      <c r="J112" s="125" t="str">
        <f t="shared" si="145"/>
        <v>-</v>
      </c>
      <c r="K112" s="126"/>
      <c r="L112" s="127" t="str">
        <f t="shared" si="92"/>
        <v>-</v>
      </c>
      <c r="M112" s="127"/>
      <c r="N112" s="127"/>
      <c r="O112" s="127"/>
      <c r="P112" s="59" t="str">
        <f t="shared" si="146"/>
        <v>-</v>
      </c>
      <c r="Q112" s="127" t="str">
        <f t="shared" si="93"/>
        <v>-</v>
      </c>
      <c r="R112" s="127"/>
      <c r="S112" s="83" t="str">
        <f t="shared" si="148"/>
        <v>-</v>
      </c>
      <c r="T112" s="84"/>
      <c r="U112" s="127" t="str">
        <f t="shared" si="94"/>
        <v>-</v>
      </c>
      <c r="V112" s="127"/>
      <c r="W112" s="127" t="str">
        <f t="shared" si="95"/>
        <v>-</v>
      </c>
      <c r="X112" s="127"/>
      <c r="Y112" s="53" t="str">
        <f t="shared" si="96"/>
        <v>-</v>
      </c>
      <c r="Z112" s="73" t="str">
        <f t="shared" si="147"/>
        <v>-</v>
      </c>
      <c r="AA112" s="42"/>
      <c r="AB112" s="45" t="str">
        <f t="shared" si="97"/>
        <v/>
      </c>
      <c r="AC112" s="45" t="str">
        <f t="shared" si="98"/>
        <v/>
      </c>
      <c r="AD112" s="45">
        <f t="shared" si="99"/>
        <v>0</v>
      </c>
      <c r="AE112" s="45">
        <f t="shared" si="100"/>
        <v>0</v>
      </c>
      <c r="AF112" s="45">
        <f t="shared" si="101"/>
        <v>0</v>
      </c>
      <c r="AL112" s="34">
        <f t="shared" si="102"/>
        <v>1</v>
      </c>
      <c r="AM112" s="34">
        <f t="shared" si="103"/>
        <v>1</v>
      </c>
      <c r="AN112" s="2">
        <f t="shared" si="104"/>
        <v>0</v>
      </c>
      <c r="AO112" s="2">
        <f t="shared" si="105"/>
        <v>-1</v>
      </c>
      <c r="AP112" s="34"/>
      <c r="AQ112" s="2">
        <f t="shared" si="83"/>
        <v>0</v>
      </c>
      <c r="AR112" s="2">
        <f t="shared" si="84"/>
        <v>0</v>
      </c>
      <c r="AS112" s="2">
        <f t="shared" si="85"/>
        <v>0</v>
      </c>
      <c r="AT112" s="2">
        <f t="shared" si="86"/>
        <v>0</v>
      </c>
      <c r="AU112" s="2">
        <f t="shared" si="87"/>
        <v>0</v>
      </c>
      <c r="AV112" s="2">
        <f t="shared" si="106"/>
        <v>0</v>
      </c>
      <c r="AW112" s="2">
        <f t="shared" si="88"/>
        <v>0</v>
      </c>
      <c r="AX112" s="2">
        <f t="shared" si="89"/>
        <v>0</v>
      </c>
      <c r="AY112" s="2">
        <f t="shared" si="107"/>
        <v>0</v>
      </c>
      <c r="AZ112" s="2">
        <f t="shared" si="108"/>
        <v>0</v>
      </c>
      <c r="BM112" s="62">
        <f t="shared" si="109"/>
        <v>-1</v>
      </c>
      <c r="BN112" s="7">
        <f t="shared" si="110"/>
        <v>-1</v>
      </c>
      <c r="BO112" s="7">
        <f t="shared" si="111"/>
        <v>-1</v>
      </c>
      <c r="BP112" s="7">
        <f t="shared" si="112"/>
        <v>-2</v>
      </c>
      <c r="BQ112" s="7">
        <f t="shared" si="113"/>
        <v>-1</v>
      </c>
      <c r="BR112" s="7">
        <f t="shared" si="114"/>
        <v>-1</v>
      </c>
      <c r="BS112" s="7">
        <f t="shared" si="115"/>
        <v>-1</v>
      </c>
      <c r="BT112" s="7">
        <f t="shared" si="116"/>
        <v>-1</v>
      </c>
      <c r="BU112" s="7">
        <f t="shared" si="117"/>
        <v>-1</v>
      </c>
      <c r="BV112" s="65">
        <f t="shared" si="118"/>
        <v>0</v>
      </c>
      <c r="BW112" s="7"/>
      <c r="BX112" s="7"/>
      <c r="BY112" s="7"/>
      <c r="BZ112" s="7"/>
      <c r="CA112">
        <f t="shared" si="119"/>
        <v>-1</v>
      </c>
      <c r="CB112">
        <f t="shared" si="120"/>
        <v>-1</v>
      </c>
      <c r="CC112">
        <f t="shared" si="121"/>
        <v>-1</v>
      </c>
      <c r="CD112">
        <f t="shared" si="122"/>
        <v>-1</v>
      </c>
      <c r="CE112">
        <f t="shared" si="123"/>
        <v>0</v>
      </c>
      <c r="CF112">
        <f t="shared" si="124"/>
        <v>-1</v>
      </c>
      <c r="CG112">
        <f t="shared" si="125"/>
        <v>-1</v>
      </c>
      <c r="CH112">
        <f t="shared" si="126"/>
        <v>-1</v>
      </c>
      <c r="CI112">
        <f t="shared" si="127"/>
        <v>-1</v>
      </c>
      <c r="CJ112">
        <f t="shared" si="128"/>
        <v>0</v>
      </c>
      <c r="CK112">
        <f t="shared" si="90"/>
        <v>-1</v>
      </c>
      <c r="CL112">
        <f t="shared" si="91"/>
        <v>-1</v>
      </c>
      <c r="CM112">
        <f t="shared" si="129"/>
        <v>-1</v>
      </c>
      <c r="CN112">
        <f t="shared" si="130"/>
        <v>-1</v>
      </c>
      <c r="CO112">
        <f t="shared" si="131"/>
        <v>-1</v>
      </c>
      <c r="CP112">
        <f t="shared" si="132"/>
        <v>-1</v>
      </c>
      <c r="CQ112"/>
      <c r="CR112" t="str">
        <f t="shared" si="133"/>
        <v>-1x0x-1x-1</v>
      </c>
      <c r="CS112" t="str">
        <f t="shared" si="134"/>
        <v>0x-1x-1x-1</v>
      </c>
      <c r="CT112"/>
      <c r="CU112">
        <f t="shared" si="135"/>
        <v>0</v>
      </c>
      <c r="CV112">
        <f t="shared" si="136"/>
        <v>0</v>
      </c>
      <c r="CW112">
        <f t="shared" si="137"/>
        <v>0</v>
      </c>
      <c r="CX112">
        <f t="shared" si="138"/>
        <v>0</v>
      </c>
      <c r="CY112">
        <f t="shared" si="139"/>
        <v>-1</v>
      </c>
      <c r="CZ112">
        <f t="shared" si="140"/>
        <v>1</v>
      </c>
      <c r="DA112" s="2">
        <f t="shared" si="141"/>
        <v>0</v>
      </c>
      <c r="DB112" s="2">
        <f t="shared" si="142"/>
        <v>0</v>
      </c>
      <c r="DC112" s="2">
        <f t="shared" si="143"/>
        <v>0</v>
      </c>
      <c r="DD112" s="2">
        <f t="shared" si="144"/>
        <v>0</v>
      </c>
    </row>
    <row r="113" spans="1:108" ht="18.600000000000001" customHeight="1" thickBot="1">
      <c r="A113" s="2"/>
      <c r="B113" s="4" t="s">
        <v>90</v>
      </c>
      <c r="C113" s="91" t="str">
        <f t="shared" si="82"/>
        <v/>
      </c>
      <c r="D113" s="91"/>
      <c r="E113" s="91"/>
      <c r="F113" s="91"/>
      <c r="G113" s="9"/>
      <c r="H113" s="9"/>
      <c r="I113" s="49"/>
      <c r="J113" s="125" t="str">
        <f t="shared" si="145"/>
        <v>-</v>
      </c>
      <c r="K113" s="126"/>
      <c r="L113" s="127" t="str">
        <f t="shared" si="92"/>
        <v>-</v>
      </c>
      <c r="M113" s="127"/>
      <c r="N113" s="127"/>
      <c r="O113" s="127"/>
      <c r="P113" s="59" t="str">
        <f t="shared" si="146"/>
        <v>-</v>
      </c>
      <c r="Q113" s="127" t="str">
        <f t="shared" si="93"/>
        <v>-</v>
      </c>
      <c r="R113" s="127"/>
      <c r="S113" s="83" t="str">
        <f t="shared" si="148"/>
        <v>-</v>
      </c>
      <c r="T113" s="84"/>
      <c r="U113" s="127" t="str">
        <f t="shared" si="94"/>
        <v>-</v>
      </c>
      <c r="V113" s="127"/>
      <c r="W113" s="127" t="str">
        <f t="shared" si="95"/>
        <v>-</v>
      </c>
      <c r="X113" s="127"/>
      <c r="Y113" s="53" t="str">
        <f t="shared" si="96"/>
        <v>-</v>
      </c>
      <c r="Z113" s="73" t="str">
        <f t="shared" si="147"/>
        <v>-</v>
      </c>
      <c r="AA113" s="42"/>
      <c r="AB113" s="45" t="str">
        <f t="shared" si="97"/>
        <v/>
      </c>
      <c r="AC113" s="45" t="str">
        <f t="shared" si="98"/>
        <v/>
      </c>
      <c r="AD113" s="45">
        <f t="shared" si="99"/>
        <v>0</v>
      </c>
      <c r="AE113" s="45">
        <f t="shared" si="100"/>
        <v>0</v>
      </c>
      <c r="AF113" s="45">
        <f t="shared" si="101"/>
        <v>0</v>
      </c>
      <c r="AL113" s="34">
        <f t="shared" si="102"/>
        <v>1</v>
      </c>
      <c r="AM113" s="34">
        <f t="shared" si="103"/>
        <v>1</v>
      </c>
      <c r="AN113" s="2">
        <f t="shared" si="104"/>
        <v>0</v>
      </c>
      <c r="AO113" s="2">
        <f t="shared" si="105"/>
        <v>-1</v>
      </c>
      <c r="AP113" s="34"/>
      <c r="AQ113" s="2">
        <f t="shared" si="83"/>
        <v>0</v>
      </c>
      <c r="AR113" s="2">
        <f t="shared" si="84"/>
        <v>0</v>
      </c>
      <c r="AS113" s="2">
        <f t="shared" si="85"/>
        <v>0</v>
      </c>
      <c r="AT113" s="2">
        <f t="shared" si="86"/>
        <v>0</v>
      </c>
      <c r="AU113" s="2">
        <f t="shared" si="87"/>
        <v>0</v>
      </c>
      <c r="AV113" s="2">
        <f t="shared" si="106"/>
        <v>0</v>
      </c>
      <c r="AW113" s="2">
        <f t="shared" si="88"/>
        <v>0</v>
      </c>
      <c r="AX113" s="2">
        <f t="shared" si="89"/>
        <v>0</v>
      </c>
      <c r="AY113" s="2">
        <f t="shared" si="107"/>
        <v>0</v>
      </c>
      <c r="AZ113" s="2">
        <f t="shared" si="108"/>
        <v>0</v>
      </c>
      <c r="BM113" s="62">
        <f t="shared" si="109"/>
        <v>-1</v>
      </c>
      <c r="BN113" s="7">
        <f t="shared" si="110"/>
        <v>-1</v>
      </c>
      <c r="BO113" s="7">
        <f t="shared" si="111"/>
        <v>-1</v>
      </c>
      <c r="BP113" s="7">
        <f t="shared" si="112"/>
        <v>-2</v>
      </c>
      <c r="BQ113" s="7">
        <f t="shared" si="113"/>
        <v>-1</v>
      </c>
      <c r="BR113" s="7">
        <f t="shared" si="114"/>
        <v>-1</v>
      </c>
      <c r="BS113" s="7">
        <f t="shared" si="115"/>
        <v>-1</v>
      </c>
      <c r="BT113" s="7">
        <f t="shared" si="116"/>
        <v>-1</v>
      </c>
      <c r="BU113" s="7">
        <f t="shared" si="117"/>
        <v>-1</v>
      </c>
      <c r="BV113" s="65">
        <f t="shared" si="118"/>
        <v>0</v>
      </c>
      <c r="BW113" s="7"/>
      <c r="BX113" s="7"/>
      <c r="BY113" s="7"/>
      <c r="BZ113" s="7"/>
      <c r="CA113">
        <f t="shared" si="119"/>
        <v>-1</v>
      </c>
      <c r="CB113">
        <f t="shared" si="120"/>
        <v>-1</v>
      </c>
      <c r="CC113">
        <f t="shared" si="121"/>
        <v>-1</v>
      </c>
      <c r="CD113">
        <f t="shared" si="122"/>
        <v>-1</v>
      </c>
      <c r="CE113">
        <f t="shared" si="123"/>
        <v>0</v>
      </c>
      <c r="CF113">
        <f t="shared" si="124"/>
        <v>-1</v>
      </c>
      <c r="CG113">
        <f t="shared" si="125"/>
        <v>-1</v>
      </c>
      <c r="CH113">
        <f t="shared" si="126"/>
        <v>-1</v>
      </c>
      <c r="CI113">
        <f t="shared" si="127"/>
        <v>-1</v>
      </c>
      <c r="CJ113">
        <f t="shared" si="128"/>
        <v>0</v>
      </c>
      <c r="CK113">
        <f t="shared" si="90"/>
        <v>-1</v>
      </c>
      <c r="CL113">
        <f t="shared" si="91"/>
        <v>-1</v>
      </c>
      <c r="CM113">
        <f t="shared" si="129"/>
        <v>-1</v>
      </c>
      <c r="CN113">
        <f t="shared" si="130"/>
        <v>-1</v>
      </c>
      <c r="CO113">
        <f t="shared" si="131"/>
        <v>-1</v>
      </c>
      <c r="CP113">
        <f t="shared" si="132"/>
        <v>-1</v>
      </c>
      <c r="CQ113"/>
      <c r="CR113" t="str">
        <f t="shared" si="133"/>
        <v>-1x0x-1x-1</v>
      </c>
      <c r="CS113" t="str">
        <f t="shared" si="134"/>
        <v>0x-1x-1x-1</v>
      </c>
      <c r="CT113"/>
      <c r="CU113">
        <f t="shared" si="135"/>
        <v>0</v>
      </c>
      <c r="CV113">
        <f t="shared" si="136"/>
        <v>0</v>
      </c>
      <c r="CW113">
        <f t="shared" si="137"/>
        <v>0</v>
      </c>
      <c r="CX113">
        <f t="shared" si="138"/>
        <v>0</v>
      </c>
      <c r="CY113">
        <f t="shared" si="139"/>
        <v>-1</v>
      </c>
      <c r="CZ113">
        <f t="shared" si="140"/>
        <v>1</v>
      </c>
      <c r="DA113" s="2">
        <f t="shared" si="141"/>
        <v>0</v>
      </c>
      <c r="DB113" s="2">
        <f t="shared" si="142"/>
        <v>0</v>
      </c>
      <c r="DC113" s="2">
        <f t="shared" si="143"/>
        <v>0</v>
      </c>
      <c r="DD113" s="2">
        <f t="shared" si="144"/>
        <v>0</v>
      </c>
    </row>
    <row r="114" spans="1:108" ht="18.600000000000001" customHeight="1" thickBot="1">
      <c r="A114" s="2"/>
      <c r="B114" s="4" t="s">
        <v>91</v>
      </c>
      <c r="C114" s="91" t="str">
        <f t="shared" si="82"/>
        <v/>
      </c>
      <c r="D114" s="91"/>
      <c r="E114" s="91"/>
      <c r="F114" s="91"/>
      <c r="G114" s="9"/>
      <c r="H114" s="9"/>
      <c r="I114" s="49"/>
      <c r="J114" s="125" t="str">
        <f t="shared" si="145"/>
        <v>-</v>
      </c>
      <c r="K114" s="126"/>
      <c r="L114" s="127" t="str">
        <f t="shared" si="92"/>
        <v>-</v>
      </c>
      <c r="M114" s="127"/>
      <c r="N114" s="127"/>
      <c r="O114" s="127"/>
      <c r="P114" s="59" t="str">
        <f t="shared" si="146"/>
        <v>-</v>
      </c>
      <c r="Q114" s="127" t="str">
        <f t="shared" si="93"/>
        <v>-</v>
      </c>
      <c r="R114" s="127"/>
      <c r="S114" s="83" t="str">
        <f t="shared" si="148"/>
        <v>-</v>
      </c>
      <c r="T114" s="84"/>
      <c r="U114" s="127" t="str">
        <f t="shared" si="94"/>
        <v>-</v>
      </c>
      <c r="V114" s="127"/>
      <c r="W114" s="127" t="str">
        <f t="shared" si="95"/>
        <v>-</v>
      </c>
      <c r="X114" s="127"/>
      <c r="Y114" s="53" t="str">
        <f t="shared" si="96"/>
        <v>-</v>
      </c>
      <c r="Z114" s="73" t="str">
        <f t="shared" si="147"/>
        <v>-</v>
      </c>
      <c r="AA114" s="42"/>
      <c r="AB114" s="45" t="str">
        <f t="shared" si="97"/>
        <v/>
      </c>
      <c r="AC114" s="45" t="str">
        <f t="shared" si="98"/>
        <v/>
      </c>
      <c r="AD114" s="45">
        <f t="shared" si="99"/>
        <v>0</v>
      </c>
      <c r="AE114" s="45">
        <f t="shared" si="100"/>
        <v>0</v>
      </c>
      <c r="AF114" s="45">
        <f t="shared" si="101"/>
        <v>0</v>
      </c>
      <c r="AL114" s="34">
        <f t="shared" si="102"/>
        <v>1</v>
      </c>
      <c r="AM114" s="34">
        <f t="shared" si="103"/>
        <v>1</v>
      </c>
      <c r="AN114" s="2">
        <f t="shared" si="104"/>
        <v>0</v>
      </c>
      <c r="AO114" s="2">
        <f t="shared" si="105"/>
        <v>-1</v>
      </c>
      <c r="AP114" s="34"/>
      <c r="AQ114" s="2">
        <f t="shared" si="83"/>
        <v>0</v>
      </c>
      <c r="AR114" s="2">
        <f t="shared" si="84"/>
        <v>0</v>
      </c>
      <c r="AS114" s="2">
        <f t="shared" si="85"/>
        <v>0</v>
      </c>
      <c r="AT114" s="2">
        <f t="shared" si="86"/>
        <v>0</v>
      </c>
      <c r="AU114" s="2">
        <f t="shared" si="87"/>
        <v>0</v>
      </c>
      <c r="AV114" s="2">
        <f t="shared" si="106"/>
        <v>0</v>
      </c>
      <c r="AW114" s="2">
        <f t="shared" si="88"/>
        <v>0</v>
      </c>
      <c r="AX114" s="2">
        <f t="shared" si="89"/>
        <v>0</v>
      </c>
      <c r="AY114" s="2">
        <f t="shared" si="107"/>
        <v>0</v>
      </c>
      <c r="AZ114" s="2">
        <f t="shared" si="108"/>
        <v>0</v>
      </c>
      <c r="BM114" s="62">
        <f t="shared" si="109"/>
        <v>-1</v>
      </c>
      <c r="BN114" s="7">
        <f t="shared" si="110"/>
        <v>-1</v>
      </c>
      <c r="BO114" s="7">
        <f t="shared" si="111"/>
        <v>-1</v>
      </c>
      <c r="BP114" s="7">
        <f t="shared" si="112"/>
        <v>-2</v>
      </c>
      <c r="BQ114" s="7">
        <f t="shared" si="113"/>
        <v>-1</v>
      </c>
      <c r="BR114" s="7">
        <f t="shared" si="114"/>
        <v>-1</v>
      </c>
      <c r="BS114" s="7">
        <f t="shared" si="115"/>
        <v>-1</v>
      </c>
      <c r="BT114" s="7">
        <f t="shared" si="116"/>
        <v>-1</v>
      </c>
      <c r="BU114" s="7">
        <f t="shared" si="117"/>
        <v>-1</v>
      </c>
      <c r="BV114" s="65">
        <f t="shared" si="118"/>
        <v>0</v>
      </c>
      <c r="BW114" s="7"/>
      <c r="BX114" s="7"/>
      <c r="BY114" s="7"/>
      <c r="BZ114" s="7"/>
      <c r="CA114">
        <f t="shared" si="119"/>
        <v>-1</v>
      </c>
      <c r="CB114">
        <f t="shared" si="120"/>
        <v>-1</v>
      </c>
      <c r="CC114">
        <f t="shared" si="121"/>
        <v>-1</v>
      </c>
      <c r="CD114">
        <f t="shared" si="122"/>
        <v>-1</v>
      </c>
      <c r="CE114">
        <f t="shared" si="123"/>
        <v>0</v>
      </c>
      <c r="CF114">
        <f t="shared" si="124"/>
        <v>-1</v>
      </c>
      <c r="CG114">
        <f t="shared" si="125"/>
        <v>-1</v>
      </c>
      <c r="CH114">
        <f t="shared" si="126"/>
        <v>-1</v>
      </c>
      <c r="CI114">
        <f t="shared" si="127"/>
        <v>-1</v>
      </c>
      <c r="CJ114">
        <f t="shared" si="128"/>
        <v>0</v>
      </c>
      <c r="CK114">
        <f t="shared" si="90"/>
        <v>-1</v>
      </c>
      <c r="CL114">
        <f t="shared" si="91"/>
        <v>-1</v>
      </c>
      <c r="CM114">
        <f t="shared" si="129"/>
        <v>-1</v>
      </c>
      <c r="CN114">
        <f t="shared" si="130"/>
        <v>-1</v>
      </c>
      <c r="CO114">
        <f t="shared" si="131"/>
        <v>-1</v>
      </c>
      <c r="CP114">
        <f t="shared" si="132"/>
        <v>-1</v>
      </c>
      <c r="CQ114"/>
      <c r="CR114" t="str">
        <f t="shared" si="133"/>
        <v>-1x0x-1x-1</v>
      </c>
      <c r="CS114" t="str">
        <f t="shared" si="134"/>
        <v>0x-1x-1x-1</v>
      </c>
      <c r="CT114"/>
      <c r="CU114">
        <f t="shared" si="135"/>
        <v>0</v>
      </c>
      <c r="CV114">
        <f t="shared" si="136"/>
        <v>0</v>
      </c>
      <c r="CW114">
        <f t="shared" si="137"/>
        <v>0</v>
      </c>
      <c r="CX114">
        <f t="shared" si="138"/>
        <v>0</v>
      </c>
      <c r="CY114">
        <f t="shared" si="139"/>
        <v>-1</v>
      </c>
      <c r="CZ114">
        <f t="shared" si="140"/>
        <v>1</v>
      </c>
      <c r="DA114" s="2">
        <f t="shared" si="141"/>
        <v>0</v>
      </c>
      <c r="DB114" s="2">
        <f t="shared" si="142"/>
        <v>0</v>
      </c>
      <c r="DC114" s="2">
        <f t="shared" si="143"/>
        <v>0</v>
      </c>
      <c r="DD114" s="2">
        <f t="shared" si="144"/>
        <v>0</v>
      </c>
    </row>
    <row r="115" spans="1:108" ht="18.600000000000001" customHeight="1" thickBot="1">
      <c r="A115" s="2"/>
      <c r="B115" s="4" t="s">
        <v>92</v>
      </c>
      <c r="C115" s="91" t="str">
        <f t="shared" si="82"/>
        <v/>
      </c>
      <c r="D115" s="91"/>
      <c r="E115" s="91"/>
      <c r="F115" s="91"/>
      <c r="G115" s="9"/>
      <c r="H115" s="9"/>
      <c r="I115" s="49"/>
      <c r="J115" s="125" t="str">
        <f t="shared" si="145"/>
        <v>-</v>
      </c>
      <c r="K115" s="126"/>
      <c r="L115" s="127" t="str">
        <f t="shared" si="92"/>
        <v>-</v>
      </c>
      <c r="M115" s="127"/>
      <c r="N115" s="127"/>
      <c r="O115" s="127"/>
      <c r="P115" s="59" t="str">
        <f t="shared" si="146"/>
        <v>-</v>
      </c>
      <c r="Q115" s="127" t="str">
        <f t="shared" si="93"/>
        <v>-</v>
      </c>
      <c r="R115" s="127"/>
      <c r="S115" s="83" t="str">
        <f t="shared" si="148"/>
        <v>-</v>
      </c>
      <c r="T115" s="84"/>
      <c r="U115" s="127" t="str">
        <f t="shared" si="94"/>
        <v>-</v>
      </c>
      <c r="V115" s="127"/>
      <c r="W115" s="127" t="str">
        <f t="shared" si="95"/>
        <v>-</v>
      </c>
      <c r="X115" s="127"/>
      <c r="Y115" s="53" t="str">
        <f t="shared" si="96"/>
        <v>-</v>
      </c>
      <c r="Z115" s="73" t="str">
        <f t="shared" si="147"/>
        <v>-</v>
      </c>
      <c r="AA115" s="42"/>
      <c r="AB115" s="45" t="str">
        <f t="shared" si="97"/>
        <v/>
      </c>
      <c r="AC115" s="45" t="str">
        <f t="shared" si="98"/>
        <v/>
      </c>
      <c r="AD115" s="45">
        <f t="shared" si="99"/>
        <v>0</v>
      </c>
      <c r="AE115" s="45">
        <f t="shared" si="100"/>
        <v>0</v>
      </c>
      <c r="AF115" s="45">
        <f t="shared" si="101"/>
        <v>0</v>
      </c>
      <c r="AL115" s="34">
        <f t="shared" si="102"/>
        <v>1</v>
      </c>
      <c r="AM115" s="34">
        <f t="shared" si="103"/>
        <v>1</v>
      </c>
      <c r="AN115" s="2">
        <f t="shared" si="104"/>
        <v>0</v>
      </c>
      <c r="AO115" s="2">
        <f t="shared" si="105"/>
        <v>-1</v>
      </c>
      <c r="AP115" s="34"/>
      <c r="AQ115" s="2">
        <f t="shared" si="83"/>
        <v>0</v>
      </c>
      <c r="AR115" s="2">
        <f t="shared" si="84"/>
        <v>0</v>
      </c>
      <c r="AS115" s="2">
        <f t="shared" si="85"/>
        <v>0</v>
      </c>
      <c r="AT115" s="2">
        <f t="shared" si="86"/>
        <v>0</v>
      </c>
      <c r="AU115" s="2">
        <f t="shared" si="87"/>
        <v>0</v>
      </c>
      <c r="AV115" s="2">
        <f t="shared" si="106"/>
        <v>0</v>
      </c>
      <c r="AW115" s="2">
        <f t="shared" si="88"/>
        <v>0</v>
      </c>
      <c r="AX115" s="2">
        <f t="shared" si="89"/>
        <v>0</v>
      </c>
      <c r="AY115" s="2">
        <f t="shared" si="107"/>
        <v>0</v>
      </c>
      <c r="AZ115" s="2">
        <f t="shared" si="108"/>
        <v>0</v>
      </c>
      <c r="BM115" s="62">
        <f t="shared" si="109"/>
        <v>-1</v>
      </c>
      <c r="BN115" s="7">
        <f t="shared" si="110"/>
        <v>-1</v>
      </c>
      <c r="BO115" s="7">
        <f t="shared" si="111"/>
        <v>-1</v>
      </c>
      <c r="BP115" s="7">
        <f t="shared" si="112"/>
        <v>-2</v>
      </c>
      <c r="BQ115" s="7">
        <f t="shared" si="113"/>
        <v>-1</v>
      </c>
      <c r="BR115" s="7">
        <f t="shared" si="114"/>
        <v>-1</v>
      </c>
      <c r="BS115" s="7">
        <f t="shared" si="115"/>
        <v>-1</v>
      </c>
      <c r="BT115" s="7">
        <f t="shared" si="116"/>
        <v>-1</v>
      </c>
      <c r="BU115" s="7">
        <f t="shared" si="117"/>
        <v>-1</v>
      </c>
      <c r="BV115" s="65">
        <f t="shared" si="118"/>
        <v>0</v>
      </c>
      <c r="BW115" s="7"/>
      <c r="BX115" s="7"/>
      <c r="BY115" s="7"/>
      <c r="BZ115" s="7"/>
      <c r="CA115">
        <f t="shared" si="119"/>
        <v>-1</v>
      </c>
      <c r="CB115">
        <f t="shared" si="120"/>
        <v>-1</v>
      </c>
      <c r="CC115">
        <f t="shared" si="121"/>
        <v>-1</v>
      </c>
      <c r="CD115">
        <f t="shared" si="122"/>
        <v>-1</v>
      </c>
      <c r="CE115">
        <f t="shared" si="123"/>
        <v>0</v>
      </c>
      <c r="CF115">
        <f t="shared" si="124"/>
        <v>-1</v>
      </c>
      <c r="CG115">
        <f t="shared" si="125"/>
        <v>-1</v>
      </c>
      <c r="CH115">
        <f t="shared" si="126"/>
        <v>-1</v>
      </c>
      <c r="CI115">
        <f t="shared" si="127"/>
        <v>-1</v>
      </c>
      <c r="CJ115">
        <f t="shared" si="128"/>
        <v>0</v>
      </c>
      <c r="CK115">
        <f t="shared" si="90"/>
        <v>-1</v>
      </c>
      <c r="CL115">
        <f t="shared" si="91"/>
        <v>-1</v>
      </c>
      <c r="CM115">
        <f t="shared" si="129"/>
        <v>-1</v>
      </c>
      <c r="CN115">
        <f t="shared" si="130"/>
        <v>-1</v>
      </c>
      <c r="CO115">
        <f t="shared" si="131"/>
        <v>-1</v>
      </c>
      <c r="CP115">
        <f t="shared" si="132"/>
        <v>-1</v>
      </c>
      <c r="CQ115"/>
      <c r="CR115" t="str">
        <f t="shared" si="133"/>
        <v>-1x0x-1x-1</v>
      </c>
      <c r="CS115" t="str">
        <f t="shared" si="134"/>
        <v>0x-1x-1x-1</v>
      </c>
      <c r="CT115"/>
      <c r="CU115">
        <f t="shared" si="135"/>
        <v>0</v>
      </c>
      <c r="CV115">
        <f t="shared" si="136"/>
        <v>0</v>
      </c>
      <c r="CW115">
        <f t="shared" si="137"/>
        <v>0</v>
      </c>
      <c r="CX115">
        <f t="shared" si="138"/>
        <v>0</v>
      </c>
      <c r="CY115">
        <f t="shared" si="139"/>
        <v>-1</v>
      </c>
      <c r="CZ115">
        <f t="shared" si="140"/>
        <v>1</v>
      </c>
      <c r="DA115" s="2">
        <f t="shared" si="141"/>
        <v>0</v>
      </c>
      <c r="DB115" s="2">
        <f t="shared" si="142"/>
        <v>0</v>
      </c>
      <c r="DC115" s="2">
        <f t="shared" si="143"/>
        <v>0</v>
      </c>
      <c r="DD115" s="2">
        <f t="shared" si="144"/>
        <v>0</v>
      </c>
    </row>
    <row r="116" spans="1:108" ht="18.600000000000001" customHeight="1" thickBot="1">
      <c r="A116" s="2"/>
      <c r="B116" s="4" t="s">
        <v>93</v>
      </c>
      <c r="C116" s="91" t="str">
        <f t="shared" si="82"/>
        <v/>
      </c>
      <c r="D116" s="91"/>
      <c r="E116" s="91"/>
      <c r="F116" s="91"/>
      <c r="G116" s="9"/>
      <c r="H116" s="9"/>
      <c r="I116" s="49"/>
      <c r="J116" s="125" t="str">
        <f t="shared" si="145"/>
        <v>-</v>
      </c>
      <c r="K116" s="126"/>
      <c r="L116" s="127" t="str">
        <f t="shared" si="92"/>
        <v>-</v>
      </c>
      <c r="M116" s="127"/>
      <c r="N116" s="127"/>
      <c r="O116" s="127"/>
      <c r="P116" s="59" t="str">
        <f t="shared" si="146"/>
        <v>-</v>
      </c>
      <c r="Q116" s="127" t="str">
        <f t="shared" si="93"/>
        <v>-</v>
      </c>
      <c r="R116" s="127"/>
      <c r="S116" s="83" t="str">
        <f t="shared" si="148"/>
        <v>-</v>
      </c>
      <c r="T116" s="84"/>
      <c r="U116" s="127" t="str">
        <f t="shared" si="94"/>
        <v>-</v>
      </c>
      <c r="V116" s="127"/>
      <c r="W116" s="127" t="str">
        <f t="shared" si="95"/>
        <v>-</v>
      </c>
      <c r="X116" s="127"/>
      <c r="Y116" s="53" t="str">
        <f t="shared" si="96"/>
        <v>-</v>
      </c>
      <c r="Z116" s="73" t="str">
        <f t="shared" si="147"/>
        <v>-</v>
      </c>
      <c r="AA116" s="42"/>
      <c r="AB116" s="45" t="str">
        <f t="shared" si="97"/>
        <v/>
      </c>
      <c r="AC116" s="45" t="str">
        <f t="shared" si="98"/>
        <v/>
      </c>
      <c r="AD116" s="45">
        <f t="shared" si="99"/>
        <v>0</v>
      </c>
      <c r="AE116" s="45">
        <f t="shared" si="100"/>
        <v>0</v>
      </c>
      <c r="AF116" s="45">
        <f t="shared" si="101"/>
        <v>0</v>
      </c>
      <c r="AL116" s="34">
        <f t="shared" si="102"/>
        <v>1</v>
      </c>
      <c r="AM116" s="34">
        <f t="shared" si="103"/>
        <v>1</v>
      </c>
      <c r="AN116" s="2">
        <f t="shared" si="104"/>
        <v>0</v>
      </c>
      <c r="AO116" s="2">
        <f t="shared" si="105"/>
        <v>-1</v>
      </c>
      <c r="AP116" s="34"/>
      <c r="AQ116" s="2">
        <f t="shared" si="83"/>
        <v>0</v>
      </c>
      <c r="AR116" s="2">
        <f t="shared" si="84"/>
        <v>0</v>
      </c>
      <c r="AS116" s="2">
        <f t="shared" si="85"/>
        <v>0</v>
      </c>
      <c r="AT116" s="2">
        <f t="shared" si="86"/>
        <v>0</v>
      </c>
      <c r="AU116" s="2">
        <f t="shared" si="87"/>
        <v>0</v>
      </c>
      <c r="AV116" s="2">
        <f t="shared" si="106"/>
        <v>0</v>
      </c>
      <c r="AW116" s="2">
        <f t="shared" si="88"/>
        <v>0</v>
      </c>
      <c r="AX116" s="2">
        <f t="shared" si="89"/>
        <v>0</v>
      </c>
      <c r="AY116" s="2">
        <f t="shared" si="107"/>
        <v>0</v>
      </c>
      <c r="AZ116" s="2">
        <f t="shared" si="108"/>
        <v>0</v>
      </c>
      <c r="BM116" s="62">
        <f t="shared" si="109"/>
        <v>-1</v>
      </c>
      <c r="BN116" s="7">
        <f t="shared" si="110"/>
        <v>-1</v>
      </c>
      <c r="BO116" s="7">
        <f t="shared" si="111"/>
        <v>-1</v>
      </c>
      <c r="BP116" s="7">
        <f t="shared" si="112"/>
        <v>-2</v>
      </c>
      <c r="BQ116" s="7">
        <f t="shared" si="113"/>
        <v>-1</v>
      </c>
      <c r="BR116" s="7">
        <f t="shared" si="114"/>
        <v>-1</v>
      </c>
      <c r="BS116" s="7">
        <f t="shared" si="115"/>
        <v>-1</v>
      </c>
      <c r="BT116" s="7">
        <f t="shared" si="116"/>
        <v>-1</v>
      </c>
      <c r="BU116" s="7">
        <f t="shared" si="117"/>
        <v>-1</v>
      </c>
      <c r="BV116" s="65">
        <f t="shared" si="118"/>
        <v>0</v>
      </c>
      <c r="BW116" s="7"/>
      <c r="BX116" s="7"/>
      <c r="BY116" s="7"/>
      <c r="BZ116" s="7"/>
      <c r="CA116">
        <f t="shared" si="119"/>
        <v>-1</v>
      </c>
      <c r="CB116">
        <f t="shared" si="120"/>
        <v>-1</v>
      </c>
      <c r="CC116">
        <f t="shared" si="121"/>
        <v>-1</v>
      </c>
      <c r="CD116">
        <f t="shared" si="122"/>
        <v>-1</v>
      </c>
      <c r="CE116">
        <f t="shared" si="123"/>
        <v>0</v>
      </c>
      <c r="CF116">
        <f t="shared" si="124"/>
        <v>-1</v>
      </c>
      <c r="CG116">
        <f t="shared" si="125"/>
        <v>-1</v>
      </c>
      <c r="CH116">
        <f t="shared" si="126"/>
        <v>-1</v>
      </c>
      <c r="CI116">
        <f t="shared" si="127"/>
        <v>-1</v>
      </c>
      <c r="CJ116">
        <f t="shared" si="128"/>
        <v>0</v>
      </c>
      <c r="CK116">
        <f t="shared" si="90"/>
        <v>-1</v>
      </c>
      <c r="CL116">
        <f t="shared" si="91"/>
        <v>-1</v>
      </c>
      <c r="CM116">
        <f t="shared" si="129"/>
        <v>-1</v>
      </c>
      <c r="CN116">
        <f t="shared" si="130"/>
        <v>-1</v>
      </c>
      <c r="CO116">
        <f t="shared" si="131"/>
        <v>-1</v>
      </c>
      <c r="CP116">
        <f t="shared" si="132"/>
        <v>-1</v>
      </c>
      <c r="CQ116"/>
      <c r="CR116" t="str">
        <f t="shared" si="133"/>
        <v>-1x0x-1x-1</v>
      </c>
      <c r="CS116" t="str">
        <f t="shared" si="134"/>
        <v>0x-1x-1x-1</v>
      </c>
      <c r="CT116"/>
      <c r="CU116">
        <f t="shared" si="135"/>
        <v>0</v>
      </c>
      <c r="CV116">
        <f t="shared" si="136"/>
        <v>0</v>
      </c>
      <c r="CW116">
        <f t="shared" si="137"/>
        <v>0</v>
      </c>
      <c r="CX116">
        <f t="shared" si="138"/>
        <v>0</v>
      </c>
      <c r="CY116">
        <f t="shared" si="139"/>
        <v>-1</v>
      </c>
      <c r="CZ116">
        <f t="shared" si="140"/>
        <v>1</v>
      </c>
      <c r="DA116" s="2">
        <f t="shared" si="141"/>
        <v>0</v>
      </c>
      <c r="DB116" s="2">
        <f t="shared" si="142"/>
        <v>0</v>
      </c>
      <c r="DC116" s="2">
        <f t="shared" si="143"/>
        <v>0</v>
      </c>
      <c r="DD116" s="2">
        <f t="shared" si="144"/>
        <v>0</v>
      </c>
    </row>
    <row r="117" spans="1:108" ht="18.600000000000001" customHeight="1" thickBot="1">
      <c r="A117" s="2"/>
      <c r="B117" s="4" t="s">
        <v>94</v>
      </c>
      <c r="C117" s="91" t="str">
        <f t="shared" si="82"/>
        <v/>
      </c>
      <c r="D117" s="91"/>
      <c r="E117" s="91"/>
      <c r="F117" s="91"/>
      <c r="G117" s="9"/>
      <c r="H117" s="9"/>
      <c r="I117" s="49"/>
      <c r="J117" s="125" t="str">
        <f t="shared" si="145"/>
        <v>-</v>
      </c>
      <c r="K117" s="126"/>
      <c r="L117" s="127" t="str">
        <f t="shared" si="92"/>
        <v>-</v>
      </c>
      <c r="M117" s="127"/>
      <c r="N117" s="127"/>
      <c r="O117" s="127"/>
      <c r="P117" s="59" t="str">
        <f t="shared" si="146"/>
        <v>-</v>
      </c>
      <c r="Q117" s="127" t="str">
        <f t="shared" si="93"/>
        <v>-</v>
      </c>
      <c r="R117" s="127"/>
      <c r="S117" s="83" t="str">
        <f t="shared" si="148"/>
        <v>-</v>
      </c>
      <c r="T117" s="84"/>
      <c r="U117" s="127" t="str">
        <f t="shared" si="94"/>
        <v>-</v>
      </c>
      <c r="V117" s="127"/>
      <c r="W117" s="127" t="str">
        <f t="shared" si="95"/>
        <v>-</v>
      </c>
      <c r="X117" s="127"/>
      <c r="Y117" s="53" t="str">
        <f t="shared" si="96"/>
        <v>-</v>
      </c>
      <c r="Z117" s="73" t="str">
        <f t="shared" si="147"/>
        <v>-</v>
      </c>
      <c r="AA117" s="42"/>
      <c r="AB117" s="45" t="str">
        <f t="shared" si="97"/>
        <v/>
      </c>
      <c r="AC117" s="45" t="str">
        <f t="shared" si="98"/>
        <v/>
      </c>
      <c r="AD117" s="45">
        <f t="shared" si="99"/>
        <v>0</v>
      </c>
      <c r="AE117" s="45">
        <f t="shared" si="100"/>
        <v>0</v>
      </c>
      <c r="AF117" s="45">
        <f t="shared" si="101"/>
        <v>0</v>
      </c>
      <c r="AL117" s="34">
        <f t="shared" si="102"/>
        <v>1</v>
      </c>
      <c r="AM117" s="34">
        <f t="shared" si="103"/>
        <v>1</v>
      </c>
      <c r="AN117" s="2">
        <f t="shared" si="104"/>
        <v>0</v>
      </c>
      <c r="AO117" s="2">
        <f t="shared" si="105"/>
        <v>-1</v>
      </c>
      <c r="AP117" s="34"/>
      <c r="AQ117" s="2">
        <f t="shared" si="83"/>
        <v>0</v>
      </c>
      <c r="AR117" s="2">
        <f t="shared" si="84"/>
        <v>0</v>
      </c>
      <c r="AS117" s="2">
        <f t="shared" si="85"/>
        <v>0</v>
      </c>
      <c r="AT117" s="2">
        <f t="shared" si="86"/>
        <v>0</v>
      </c>
      <c r="AU117" s="2">
        <f t="shared" si="87"/>
        <v>0</v>
      </c>
      <c r="AV117" s="2">
        <f t="shared" si="106"/>
        <v>0</v>
      </c>
      <c r="AW117" s="2">
        <f t="shared" si="88"/>
        <v>0</v>
      </c>
      <c r="AX117" s="2">
        <f t="shared" si="89"/>
        <v>0</v>
      </c>
      <c r="AY117" s="2">
        <f t="shared" si="107"/>
        <v>0</v>
      </c>
      <c r="AZ117" s="2">
        <f t="shared" si="108"/>
        <v>0</v>
      </c>
      <c r="BM117" s="62">
        <f t="shared" si="109"/>
        <v>-1</v>
      </c>
      <c r="BN117" s="7">
        <f t="shared" si="110"/>
        <v>-1</v>
      </c>
      <c r="BO117" s="7">
        <f t="shared" si="111"/>
        <v>-1</v>
      </c>
      <c r="BP117" s="7">
        <f t="shared" si="112"/>
        <v>-2</v>
      </c>
      <c r="BQ117" s="7">
        <f t="shared" si="113"/>
        <v>-1</v>
      </c>
      <c r="BR117" s="7">
        <f t="shared" si="114"/>
        <v>-1</v>
      </c>
      <c r="BS117" s="7">
        <f t="shared" si="115"/>
        <v>-1</v>
      </c>
      <c r="BT117" s="7">
        <f t="shared" si="116"/>
        <v>-1</v>
      </c>
      <c r="BU117" s="7">
        <f t="shared" si="117"/>
        <v>-1</v>
      </c>
      <c r="BV117" s="65">
        <f t="shared" si="118"/>
        <v>0</v>
      </c>
      <c r="BW117" s="7"/>
      <c r="BX117" s="7"/>
      <c r="BY117" s="7"/>
      <c r="BZ117" s="7"/>
      <c r="CA117">
        <f t="shared" si="119"/>
        <v>-1</v>
      </c>
      <c r="CB117">
        <f t="shared" si="120"/>
        <v>-1</v>
      </c>
      <c r="CC117">
        <f t="shared" si="121"/>
        <v>-1</v>
      </c>
      <c r="CD117">
        <f t="shared" si="122"/>
        <v>-1</v>
      </c>
      <c r="CE117">
        <f t="shared" si="123"/>
        <v>0</v>
      </c>
      <c r="CF117">
        <f t="shared" si="124"/>
        <v>-1</v>
      </c>
      <c r="CG117">
        <f t="shared" si="125"/>
        <v>-1</v>
      </c>
      <c r="CH117">
        <f t="shared" si="126"/>
        <v>-1</v>
      </c>
      <c r="CI117">
        <f t="shared" si="127"/>
        <v>-1</v>
      </c>
      <c r="CJ117">
        <f t="shared" si="128"/>
        <v>0</v>
      </c>
      <c r="CK117">
        <f t="shared" si="90"/>
        <v>-1</v>
      </c>
      <c r="CL117">
        <f t="shared" si="91"/>
        <v>-1</v>
      </c>
      <c r="CM117">
        <f t="shared" si="129"/>
        <v>-1</v>
      </c>
      <c r="CN117">
        <f t="shared" si="130"/>
        <v>-1</v>
      </c>
      <c r="CO117">
        <f t="shared" si="131"/>
        <v>-1</v>
      </c>
      <c r="CP117">
        <f t="shared" si="132"/>
        <v>-1</v>
      </c>
      <c r="CQ117"/>
      <c r="CR117" t="str">
        <f t="shared" si="133"/>
        <v>-1x0x-1x-1</v>
      </c>
      <c r="CS117" t="str">
        <f t="shared" si="134"/>
        <v>0x-1x-1x-1</v>
      </c>
      <c r="CT117"/>
      <c r="CU117">
        <f t="shared" si="135"/>
        <v>0</v>
      </c>
      <c r="CV117">
        <f t="shared" si="136"/>
        <v>0</v>
      </c>
      <c r="CW117">
        <f t="shared" si="137"/>
        <v>0</v>
      </c>
      <c r="CX117">
        <f t="shared" si="138"/>
        <v>0</v>
      </c>
      <c r="CY117">
        <f t="shared" si="139"/>
        <v>-1</v>
      </c>
      <c r="CZ117">
        <f t="shared" si="140"/>
        <v>1</v>
      </c>
      <c r="DA117" s="2">
        <f t="shared" si="141"/>
        <v>0</v>
      </c>
      <c r="DB117" s="2">
        <f t="shared" si="142"/>
        <v>0</v>
      </c>
      <c r="DC117" s="2">
        <f t="shared" si="143"/>
        <v>0</v>
      </c>
      <c r="DD117" s="2">
        <f t="shared" si="144"/>
        <v>0</v>
      </c>
    </row>
    <row r="118" spans="1:108" ht="18.600000000000001" customHeight="1" thickBot="1">
      <c r="A118" s="2"/>
      <c r="B118" s="4" t="s">
        <v>95</v>
      </c>
      <c r="C118" s="91" t="str">
        <f t="shared" si="82"/>
        <v/>
      </c>
      <c r="D118" s="91"/>
      <c r="E118" s="91"/>
      <c r="F118" s="91"/>
      <c r="G118" s="9"/>
      <c r="H118" s="9"/>
      <c r="I118" s="49"/>
      <c r="J118" s="125" t="str">
        <f t="shared" si="145"/>
        <v>-</v>
      </c>
      <c r="K118" s="126"/>
      <c r="L118" s="127" t="str">
        <f t="shared" si="92"/>
        <v>-</v>
      </c>
      <c r="M118" s="127"/>
      <c r="N118" s="127"/>
      <c r="O118" s="127"/>
      <c r="P118" s="59" t="str">
        <f t="shared" si="146"/>
        <v>-</v>
      </c>
      <c r="Q118" s="127" t="str">
        <f t="shared" si="93"/>
        <v>-</v>
      </c>
      <c r="R118" s="127"/>
      <c r="S118" s="83" t="str">
        <f t="shared" si="148"/>
        <v>-</v>
      </c>
      <c r="T118" s="84"/>
      <c r="U118" s="127" t="str">
        <f t="shared" si="94"/>
        <v>-</v>
      </c>
      <c r="V118" s="127"/>
      <c r="W118" s="127" t="str">
        <f t="shared" si="95"/>
        <v>-</v>
      </c>
      <c r="X118" s="127"/>
      <c r="Y118" s="53" t="str">
        <f t="shared" si="96"/>
        <v>-</v>
      </c>
      <c r="Z118" s="73" t="str">
        <f t="shared" si="147"/>
        <v>-</v>
      </c>
      <c r="AA118" s="42"/>
      <c r="AB118" s="45" t="str">
        <f t="shared" si="97"/>
        <v/>
      </c>
      <c r="AC118" s="45" t="str">
        <f t="shared" si="98"/>
        <v/>
      </c>
      <c r="AD118" s="45">
        <f t="shared" si="99"/>
        <v>0</v>
      </c>
      <c r="AE118" s="45">
        <f t="shared" si="100"/>
        <v>0</v>
      </c>
      <c r="AF118" s="45">
        <f t="shared" si="101"/>
        <v>0</v>
      </c>
      <c r="AL118" s="34">
        <f t="shared" si="102"/>
        <v>1</v>
      </c>
      <c r="AM118" s="34">
        <f t="shared" si="103"/>
        <v>1</v>
      </c>
      <c r="AN118" s="2">
        <f t="shared" si="104"/>
        <v>0</v>
      </c>
      <c r="AO118" s="2">
        <f t="shared" si="105"/>
        <v>-1</v>
      </c>
      <c r="AP118" s="34"/>
      <c r="AQ118" s="2">
        <f t="shared" si="83"/>
        <v>0</v>
      </c>
      <c r="AR118" s="2">
        <f t="shared" si="84"/>
        <v>0</v>
      </c>
      <c r="AS118" s="2">
        <f t="shared" si="85"/>
        <v>0</v>
      </c>
      <c r="AT118" s="2">
        <f t="shared" si="86"/>
        <v>0</v>
      </c>
      <c r="AU118" s="2">
        <f t="shared" si="87"/>
        <v>0</v>
      </c>
      <c r="AV118" s="2">
        <f t="shared" si="106"/>
        <v>0</v>
      </c>
      <c r="AW118" s="2">
        <f t="shared" si="88"/>
        <v>0</v>
      </c>
      <c r="AX118" s="2">
        <f t="shared" si="89"/>
        <v>0</v>
      </c>
      <c r="AY118" s="2">
        <f t="shared" si="107"/>
        <v>0</v>
      </c>
      <c r="AZ118" s="2">
        <f t="shared" si="108"/>
        <v>0</v>
      </c>
      <c r="BM118" s="62">
        <f t="shared" si="109"/>
        <v>-1</v>
      </c>
      <c r="BN118" s="7">
        <f t="shared" si="110"/>
        <v>-1</v>
      </c>
      <c r="BO118" s="7">
        <f t="shared" si="111"/>
        <v>-1</v>
      </c>
      <c r="BP118" s="7">
        <f t="shared" si="112"/>
        <v>-2</v>
      </c>
      <c r="BQ118" s="7">
        <f t="shared" si="113"/>
        <v>-1</v>
      </c>
      <c r="BR118" s="7">
        <f t="shared" si="114"/>
        <v>-1</v>
      </c>
      <c r="BS118" s="7">
        <f t="shared" si="115"/>
        <v>-1</v>
      </c>
      <c r="BT118" s="7">
        <f t="shared" si="116"/>
        <v>-1</v>
      </c>
      <c r="BU118" s="7">
        <f t="shared" si="117"/>
        <v>-1</v>
      </c>
      <c r="BV118" s="65">
        <f t="shared" si="118"/>
        <v>0</v>
      </c>
      <c r="BW118" s="7"/>
      <c r="BX118" s="7"/>
      <c r="BY118" s="7"/>
      <c r="BZ118" s="7"/>
      <c r="CA118">
        <f t="shared" si="119"/>
        <v>-1</v>
      </c>
      <c r="CB118">
        <f t="shared" si="120"/>
        <v>-1</v>
      </c>
      <c r="CC118">
        <f t="shared" si="121"/>
        <v>-1</v>
      </c>
      <c r="CD118">
        <f t="shared" si="122"/>
        <v>-1</v>
      </c>
      <c r="CE118">
        <f t="shared" si="123"/>
        <v>0</v>
      </c>
      <c r="CF118">
        <f t="shared" si="124"/>
        <v>-1</v>
      </c>
      <c r="CG118">
        <f t="shared" si="125"/>
        <v>-1</v>
      </c>
      <c r="CH118">
        <f t="shared" si="126"/>
        <v>-1</v>
      </c>
      <c r="CI118">
        <f t="shared" si="127"/>
        <v>-1</v>
      </c>
      <c r="CJ118">
        <f t="shared" si="128"/>
        <v>0</v>
      </c>
      <c r="CK118">
        <f t="shared" si="90"/>
        <v>-1</v>
      </c>
      <c r="CL118">
        <f t="shared" si="91"/>
        <v>-1</v>
      </c>
      <c r="CM118">
        <f t="shared" si="129"/>
        <v>-1</v>
      </c>
      <c r="CN118">
        <f t="shared" si="130"/>
        <v>-1</v>
      </c>
      <c r="CO118">
        <f t="shared" si="131"/>
        <v>-1</v>
      </c>
      <c r="CP118">
        <f t="shared" si="132"/>
        <v>-1</v>
      </c>
      <c r="CQ118"/>
      <c r="CR118" t="str">
        <f t="shared" si="133"/>
        <v>-1x0x-1x-1</v>
      </c>
      <c r="CS118" t="str">
        <f t="shared" si="134"/>
        <v>0x-1x-1x-1</v>
      </c>
      <c r="CT118"/>
      <c r="CU118">
        <f t="shared" si="135"/>
        <v>0</v>
      </c>
      <c r="CV118">
        <f t="shared" si="136"/>
        <v>0</v>
      </c>
      <c r="CW118">
        <f t="shared" si="137"/>
        <v>0</v>
      </c>
      <c r="CX118">
        <f t="shared" si="138"/>
        <v>0</v>
      </c>
      <c r="CY118">
        <f t="shared" si="139"/>
        <v>-1</v>
      </c>
      <c r="CZ118">
        <f t="shared" si="140"/>
        <v>1</v>
      </c>
      <c r="DA118" s="2">
        <f t="shared" si="141"/>
        <v>0</v>
      </c>
      <c r="DB118" s="2">
        <f t="shared" si="142"/>
        <v>0</v>
      </c>
      <c r="DC118" s="2">
        <f t="shared" si="143"/>
        <v>0</v>
      </c>
      <c r="DD118" s="2">
        <f t="shared" si="144"/>
        <v>0</v>
      </c>
    </row>
    <row r="119" spans="1:108" ht="18.600000000000001" customHeight="1" thickBot="1">
      <c r="A119" s="2"/>
      <c r="B119" s="4" t="s">
        <v>96</v>
      </c>
      <c r="C119" s="91" t="str">
        <f t="shared" si="82"/>
        <v/>
      </c>
      <c r="D119" s="91"/>
      <c r="E119" s="91"/>
      <c r="F119" s="91"/>
      <c r="G119" s="9"/>
      <c r="H119" s="9"/>
      <c r="I119" s="49"/>
      <c r="J119" s="125" t="str">
        <f t="shared" si="145"/>
        <v>-</v>
      </c>
      <c r="K119" s="126"/>
      <c r="L119" s="127" t="str">
        <f t="shared" si="92"/>
        <v>-</v>
      </c>
      <c r="M119" s="127"/>
      <c r="N119" s="127"/>
      <c r="O119" s="127"/>
      <c r="P119" s="59" t="str">
        <f t="shared" si="146"/>
        <v>-</v>
      </c>
      <c r="Q119" s="127" t="str">
        <f t="shared" si="93"/>
        <v>-</v>
      </c>
      <c r="R119" s="127"/>
      <c r="S119" s="83" t="str">
        <f t="shared" si="148"/>
        <v>-</v>
      </c>
      <c r="T119" s="84"/>
      <c r="U119" s="127" t="str">
        <f t="shared" si="94"/>
        <v>-</v>
      </c>
      <c r="V119" s="127"/>
      <c r="W119" s="127" t="str">
        <f t="shared" si="95"/>
        <v>-</v>
      </c>
      <c r="X119" s="127"/>
      <c r="Y119" s="53" t="str">
        <f t="shared" si="96"/>
        <v>-</v>
      </c>
      <c r="Z119" s="73" t="str">
        <f t="shared" si="147"/>
        <v>-</v>
      </c>
      <c r="AA119" s="42"/>
      <c r="AB119" s="45" t="str">
        <f t="shared" si="97"/>
        <v/>
      </c>
      <c r="AC119" s="45" t="str">
        <f t="shared" si="98"/>
        <v/>
      </c>
      <c r="AD119" s="45">
        <f t="shared" si="99"/>
        <v>0</v>
      </c>
      <c r="AE119" s="45">
        <f t="shared" si="100"/>
        <v>0</v>
      </c>
      <c r="AF119" s="45">
        <f t="shared" si="101"/>
        <v>0</v>
      </c>
      <c r="AL119" s="34">
        <f t="shared" si="102"/>
        <v>1</v>
      </c>
      <c r="AM119" s="34">
        <f t="shared" si="103"/>
        <v>1</v>
      </c>
      <c r="AN119" s="2">
        <f t="shared" si="104"/>
        <v>0</v>
      </c>
      <c r="AO119" s="2">
        <f t="shared" si="105"/>
        <v>-1</v>
      </c>
      <c r="AP119" s="34"/>
      <c r="AQ119" s="2">
        <f t="shared" si="83"/>
        <v>0</v>
      </c>
      <c r="AR119" s="2">
        <f t="shared" si="84"/>
        <v>0</v>
      </c>
      <c r="AS119" s="2">
        <f t="shared" si="85"/>
        <v>0</v>
      </c>
      <c r="AT119" s="2">
        <f t="shared" si="86"/>
        <v>0</v>
      </c>
      <c r="AU119" s="2">
        <f t="shared" si="87"/>
        <v>0</v>
      </c>
      <c r="AV119" s="2">
        <f t="shared" si="106"/>
        <v>0</v>
      </c>
      <c r="AW119" s="2">
        <f t="shared" si="88"/>
        <v>0</v>
      </c>
      <c r="AX119" s="2">
        <f t="shared" si="89"/>
        <v>0</v>
      </c>
      <c r="AY119" s="2">
        <f t="shared" si="107"/>
        <v>0</v>
      </c>
      <c r="AZ119" s="2">
        <f t="shared" si="108"/>
        <v>0</v>
      </c>
      <c r="BM119" s="62">
        <f t="shared" si="109"/>
        <v>-1</v>
      </c>
      <c r="BN119" s="7">
        <f t="shared" si="110"/>
        <v>-1</v>
      </c>
      <c r="BO119" s="7">
        <f t="shared" si="111"/>
        <v>-1</v>
      </c>
      <c r="BP119" s="7">
        <f t="shared" si="112"/>
        <v>-2</v>
      </c>
      <c r="BQ119" s="7">
        <f t="shared" si="113"/>
        <v>-1</v>
      </c>
      <c r="BR119" s="7">
        <f t="shared" si="114"/>
        <v>-1</v>
      </c>
      <c r="BS119" s="7">
        <f t="shared" si="115"/>
        <v>-1</v>
      </c>
      <c r="BT119" s="7">
        <f t="shared" si="116"/>
        <v>-1</v>
      </c>
      <c r="BU119" s="7">
        <f t="shared" si="117"/>
        <v>-1</v>
      </c>
      <c r="BV119" s="65">
        <f t="shared" si="118"/>
        <v>0</v>
      </c>
      <c r="BW119" s="7"/>
      <c r="BX119" s="7"/>
      <c r="BY119" s="7"/>
      <c r="BZ119" s="7"/>
      <c r="CA119">
        <f t="shared" si="119"/>
        <v>-1</v>
      </c>
      <c r="CB119">
        <f t="shared" si="120"/>
        <v>-1</v>
      </c>
      <c r="CC119">
        <f t="shared" si="121"/>
        <v>-1</v>
      </c>
      <c r="CD119">
        <f t="shared" si="122"/>
        <v>-1</v>
      </c>
      <c r="CE119">
        <f t="shared" si="123"/>
        <v>0</v>
      </c>
      <c r="CF119">
        <f t="shared" si="124"/>
        <v>-1</v>
      </c>
      <c r="CG119">
        <f t="shared" si="125"/>
        <v>-1</v>
      </c>
      <c r="CH119">
        <f t="shared" si="126"/>
        <v>-1</v>
      </c>
      <c r="CI119">
        <f t="shared" si="127"/>
        <v>-1</v>
      </c>
      <c r="CJ119">
        <f t="shared" si="128"/>
        <v>0</v>
      </c>
      <c r="CK119">
        <f t="shared" si="90"/>
        <v>-1</v>
      </c>
      <c r="CL119">
        <f t="shared" si="91"/>
        <v>-1</v>
      </c>
      <c r="CM119">
        <f t="shared" si="129"/>
        <v>-1</v>
      </c>
      <c r="CN119">
        <f t="shared" si="130"/>
        <v>-1</v>
      </c>
      <c r="CO119">
        <f t="shared" si="131"/>
        <v>-1</v>
      </c>
      <c r="CP119">
        <f t="shared" si="132"/>
        <v>-1</v>
      </c>
      <c r="CQ119"/>
      <c r="CR119" t="str">
        <f t="shared" si="133"/>
        <v>-1x0x-1x-1</v>
      </c>
      <c r="CS119" t="str">
        <f t="shared" si="134"/>
        <v>0x-1x-1x-1</v>
      </c>
      <c r="CT119"/>
      <c r="CU119">
        <f t="shared" si="135"/>
        <v>0</v>
      </c>
      <c r="CV119">
        <f t="shared" si="136"/>
        <v>0</v>
      </c>
      <c r="CW119">
        <f t="shared" si="137"/>
        <v>0</v>
      </c>
      <c r="CX119">
        <f t="shared" si="138"/>
        <v>0</v>
      </c>
      <c r="CY119">
        <f t="shared" si="139"/>
        <v>-1</v>
      </c>
      <c r="CZ119">
        <f t="shared" si="140"/>
        <v>1</v>
      </c>
      <c r="DA119" s="2">
        <f t="shared" si="141"/>
        <v>0</v>
      </c>
      <c r="DB119" s="2">
        <f t="shared" si="142"/>
        <v>0</v>
      </c>
      <c r="DC119" s="2">
        <f t="shared" si="143"/>
        <v>0</v>
      </c>
      <c r="DD119" s="2">
        <f t="shared" si="144"/>
        <v>0</v>
      </c>
    </row>
    <row r="120" spans="1:108" ht="18.600000000000001" customHeight="1" thickBot="1">
      <c r="A120" s="2"/>
      <c r="B120" s="4" t="s">
        <v>97</v>
      </c>
      <c r="C120" s="91" t="str">
        <f t="shared" si="82"/>
        <v/>
      </c>
      <c r="D120" s="91"/>
      <c r="E120" s="91"/>
      <c r="F120" s="91"/>
      <c r="G120" s="9"/>
      <c r="H120" s="9"/>
      <c r="I120" s="49"/>
      <c r="J120" s="125" t="str">
        <f t="shared" si="145"/>
        <v>-</v>
      </c>
      <c r="K120" s="126"/>
      <c r="L120" s="127" t="str">
        <f t="shared" si="92"/>
        <v>-</v>
      </c>
      <c r="M120" s="127"/>
      <c r="N120" s="127"/>
      <c r="O120" s="127"/>
      <c r="P120" s="59" t="str">
        <f t="shared" si="146"/>
        <v>-</v>
      </c>
      <c r="Q120" s="127" t="str">
        <f t="shared" si="93"/>
        <v>-</v>
      </c>
      <c r="R120" s="127"/>
      <c r="S120" s="83" t="str">
        <f t="shared" si="148"/>
        <v>-</v>
      </c>
      <c r="T120" s="84"/>
      <c r="U120" s="127" t="str">
        <f t="shared" si="94"/>
        <v>-</v>
      </c>
      <c r="V120" s="127"/>
      <c r="W120" s="127" t="str">
        <f t="shared" si="95"/>
        <v>-</v>
      </c>
      <c r="X120" s="127"/>
      <c r="Y120" s="53" t="str">
        <f t="shared" si="96"/>
        <v>-</v>
      </c>
      <c r="Z120" s="73" t="str">
        <f t="shared" si="147"/>
        <v>-</v>
      </c>
      <c r="AA120" s="42"/>
      <c r="AB120" s="45" t="str">
        <f t="shared" si="97"/>
        <v/>
      </c>
      <c r="AC120" s="45" t="str">
        <f t="shared" si="98"/>
        <v/>
      </c>
      <c r="AD120" s="45">
        <f t="shared" si="99"/>
        <v>0</v>
      </c>
      <c r="AE120" s="45">
        <f t="shared" si="100"/>
        <v>0</v>
      </c>
      <c r="AF120" s="45">
        <f t="shared" si="101"/>
        <v>0</v>
      </c>
      <c r="AL120" s="34">
        <f t="shared" si="102"/>
        <v>1</v>
      </c>
      <c r="AM120" s="34">
        <f t="shared" si="103"/>
        <v>1</v>
      </c>
      <c r="AN120" s="2">
        <f t="shared" si="104"/>
        <v>0</v>
      </c>
      <c r="AO120" s="2">
        <f t="shared" si="105"/>
        <v>-1</v>
      </c>
      <c r="AP120" s="34"/>
      <c r="AQ120" s="2">
        <f t="shared" si="83"/>
        <v>0</v>
      </c>
      <c r="AR120" s="2">
        <f t="shared" si="84"/>
        <v>0</v>
      </c>
      <c r="AS120" s="2">
        <f t="shared" si="85"/>
        <v>0</v>
      </c>
      <c r="AT120" s="2">
        <f t="shared" si="86"/>
        <v>0</v>
      </c>
      <c r="AU120" s="2">
        <f t="shared" si="87"/>
        <v>0</v>
      </c>
      <c r="AV120" s="2">
        <f t="shared" si="106"/>
        <v>0</v>
      </c>
      <c r="AW120" s="2">
        <f t="shared" si="88"/>
        <v>0</v>
      </c>
      <c r="AX120" s="2">
        <f t="shared" si="89"/>
        <v>0</v>
      </c>
      <c r="AY120" s="2">
        <f t="shared" si="107"/>
        <v>0</v>
      </c>
      <c r="AZ120" s="2">
        <f t="shared" si="108"/>
        <v>0</v>
      </c>
      <c r="BM120" s="62">
        <f t="shared" si="109"/>
        <v>-1</v>
      </c>
      <c r="BN120" s="7">
        <f t="shared" si="110"/>
        <v>-1</v>
      </c>
      <c r="BO120" s="7">
        <f t="shared" si="111"/>
        <v>-1</v>
      </c>
      <c r="BP120" s="7">
        <f t="shared" si="112"/>
        <v>-2</v>
      </c>
      <c r="BQ120" s="7">
        <f t="shared" si="113"/>
        <v>-1</v>
      </c>
      <c r="BR120" s="7">
        <f t="shared" si="114"/>
        <v>-1</v>
      </c>
      <c r="BS120" s="7">
        <f t="shared" si="115"/>
        <v>-1</v>
      </c>
      <c r="BT120" s="7">
        <f t="shared" si="116"/>
        <v>-1</v>
      </c>
      <c r="BU120" s="7">
        <f t="shared" si="117"/>
        <v>-1</v>
      </c>
      <c r="BV120" s="65">
        <f t="shared" si="118"/>
        <v>0</v>
      </c>
      <c r="BW120" s="7"/>
      <c r="BX120" s="7"/>
      <c r="BY120" s="7"/>
      <c r="BZ120" s="7"/>
      <c r="CA120">
        <f t="shared" si="119"/>
        <v>-1</v>
      </c>
      <c r="CB120">
        <f t="shared" si="120"/>
        <v>-1</v>
      </c>
      <c r="CC120">
        <f t="shared" si="121"/>
        <v>-1</v>
      </c>
      <c r="CD120">
        <f t="shared" si="122"/>
        <v>-1</v>
      </c>
      <c r="CE120">
        <f t="shared" si="123"/>
        <v>0</v>
      </c>
      <c r="CF120">
        <f t="shared" si="124"/>
        <v>-1</v>
      </c>
      <c r="CG120">
        <f t="shared" si="125"/>
        <v>-1</v>
      </c>
      <c r="CH120">
        <f t="shared" si="126"/>
        <v>-1</v>
      </c>
      <c r="CI120">
        <f t="shared" si="127"/>
        <v>-1</v>
      </c>
      <c r="CJ120">
        <f t="shared" si="128"/>
        <v>0</v>
      </c>
      <c r="CK120">
        <f t="shared" si="90"/>
        <v>-1</v>
      </c>
      <c r="CL120">
        <f t="shared" si="91"/>
        <v>-1</v>
      </c>
      <c r="CM120">
        <f t="shared" si="129"/>
        <v>-1</v>
      </c>
      <c r="CN120">
        <f t="shared" si="130"/>
        <v>-1</v>
      </c>
      <c r="CO120">
        <f t="shared" si="131"/>
        <v>-1</v>
      </c>
      <c r="CP120">
        <f t="shared" si="132"/>
        <v>-1</v>
      </c>
      <c r="CQ120"/>
      <c r="CR120" t="str">
        <f t="shared" si="133"/>
        <v>-1x0x-1x-1</v>
      </c>
      <c r="CS120" t="str">
        <f t="shared" si="134"/>
        <v>0x-1x-1x-1</v>
      </c>
      <c r="CT120"/>
      <c r="CU120">
        <f t="shared" si="135"/>
        <v>0</v>
      </c>
      <c r="CV120">
        <f t="shared" si="136"/>
        <v>0</v>
      </c>
      <c r="CW120">
        <f t="shared" si="137"/>
        <v>0</v>
      </c>
      <c r="CX120">
        <f t="shared" si="138"/>
        <v>0</v>
      </c>
      <c r="CY120">
        <f t="shared" si="139"/>
        <v>-1</v>
      </c>
      <c r="CZ120">
        <f t="shared" si="140"/>
        <v>1</v>
      </c>
      <c r="DA120" s="2">
        <f t="shared" si="141"/>
        <v>0</v>
      </c>
      <c r="DB120" s="2">
        <f t="shared" si="142"/>
        <v>0</v>
      </c>
      <c r="DC120" s="2">
        <f t="shared" si="143"/>
        <v>0</v>
      </c>
      <c r="DD120" s="2">
        <f t="shared" si="144"/>
        <v>0</v>
      </c>
    </row>
    <row r="121" spans="1:108" ht="18.600000000000001" customHeight="1" thickBot="1">
      <c r="A121" s="2"/>
      <c r="B121" s="4" t="s">
        <v>98</v>
      </c>
      <c r="C121" s="91" t="str">
        <f t="shared" si="82"/>
        <v/>
      </c>
      <c r="D121" s="91"/>
      <c r="E121" s="91"/>
      <c r="F121" s="91"/>
      <c r="G121" s="9"/>
      <c r="H121" s="9"/>
      <c r="I121" s="49"/>
      <c r="J121" s="125" t="str">
        <f t="shared" si="145"/>
        <v>-</v>
      </c>
      <c r="K121" s="126"/>
      <c r="L121" s="127" t="str">
        <f t="shared" si="92"/>
        <v>-</v>
      </c>
      <c r="M121" s="127"/>
      <c r="N121" s="127"/>
      <c r="O121" s="127"/>
      <c r="P121" s="59" t="str">
        <f t="shared" si="146"/>
        <v>-</v>
      </c>
      <c r="Q121" s="127" t="str">
        <f t="shared" si="93"/>
        <v>-</v>
      </c>
      <c r="R121" s="127"/>
      <c r="S121" s="83" t="str">
        <f t="shared" si="148"/>
        <v>-</v>
      </c>
      <c r="T121" s="84"/>
      <c r="U121" s="127" t="str">
        <f t="shared" si="94"/>
        <v>-</v>
      </c>
      <c r="V121" s="127"/>
      <c r="W121" s="127" t="str">
        <f t="shared" si="95"/>
        <v>-</v>
      </c>
      <c r="X121" s="127"/>
      <c r="Y121" s="53" t="str">
        <f t="shared" si="96"/>
        <v>-</v>
      </c>
      <c r="Z121" s="73" t="str">
        <f t="shared" si="147"/>
        <v>-</v>
      </c>
      <c r="AA121" s="42"/>
      <c r="AB121" s="45" t="str">
        <f t="shared" si="97"/>
        <v/>
      </c>
      <c r="AC121" s="45" t="str">
        <f t="shared" si="98"/>
        <v/>
      </c>
      <c r="AD121" s="45">
        <f t="shared" si="99"/>
        <v>0</v>
      </c>
      <c r="AE121" s="45">
        <f t="shared" si="100"/>
        <v>0</v>
      </c>
      <c r="AF121" s="45">
        <f t="shared" si="101"/>
        <v>0</v>
      </c>
      <c r="AL121" s="34">
        <f t="shared" si="102"/>
        <v>1</v>
      </c>
      <c r="AM121" s="34">
        <f t="shared" si="103"/>
        <v>1</v>
      </c>
      <c r="AN121" s="2">
        <f t="shared" si="104"/>
        <v>0</v>
      </c>
      <c r="AO121" s="2">
        <f t="shared" si="105"/>
        <v>-1</v>
      </c>
      <c r="AP121" s="34"/>
      <c r="AQ121" s="2">
        <f t="shared" si="83"/>
        <v>0</v>
      </c>
      <c r="AR121" s="2">
        <f t="shared" si="84"/>
        <v>0</v>
      </c>
      <c r="AS121" s="2">
        <f t="shared" si="85"/>
        <v>0</v>
      </c>
      <c r="AT121" s="2">
        <f t="shared" si="86"/>
        <v>0</v>
      </c>
      <c r="AU121" s="2">
        <f t="shared" si="87"/>
        <v>0</v>
      </c>
      <c r="AV121" s="2">
        <f t="shared" si="106"/>
        <v>0</v>
      </c>
      <c r="AW121" s="2">
        <f t="shared" si="88"/>
        <v>0</v>
      </c>
      <c r="AX121" s="2">
        <f t="shared" si="89"/>
        <v>0</v>
      </c>
      <c r="AY121" s="2">
        <f t="shared" si="107"/>
        <v>0</v>
      </c>
      <c r="AZ121" s="2">
        <f t="shared" si="108"/>
        <v>0</v>
      </c>
      <c r="BM121" s="62">
        <f t="shared" si="109"/>
        <v>-1</v>
      </c>
      <c r="BN121" s="7">
        <f t="shared" si="110"/>
        <v>-1</v>
      </c>
      <c r="BO121" s="7">
        <f t="shared" si="111"/>
        <v>-1</v>
      </c>
      <c r="BP121" s="7">
        <f t="shared" si="112"/>
        <v>-2</v>
      </c>
      <c r="BQ121" s="7">
        <f t="shared" si="113"/>
        <v>-1</v>
      </c>
      <c r="BR121" s="7">
        <f t="shared" si="114"/>
        <v>-1</v>
      </c>
      <c r="BS121" s="7">
        <f t="shared" si="115"/>
        <v>-1</v>
      </c>
      <c r="BT121" s="7">
        <f t="shared" si="116"/>
        <v>-1</v>
      </c>
      <c r="BU121" s="7">
        <f t="shared" si="117"/>
        <v>-1</v>
      </c>
      <c r="BV121" s="65">
        <f t="shared" si="118"/>
        <v>0</v>
      </c>
      <c r="BW121" s="7"/>
      <c r="BX121" s="7"/>
      <c r="BY121" s="7"/>
      <c r="BZ121" s="7"/>
      <c r="CA121">
        <f t="shared" si="119"/>
        <v>-1</v>
      </c>
      <c r="CB121">
        <f t="shared" si="120"/>
        <v>-1</v>
      </c>
      <c r="CC121">
        <f t="shared" si="121"/>
        <v>-1</v>
      </c>
      <c r="CD121">
        <f t="shared" si="122"/>
        <v>-1</v>
      </c>
      <c r="CE121">
        <f t="shared" si="123"/>
        <v>0</v>
      </c>
      <c r="CF121">
        <f t="shared" si="124"/>
        <v>-1</v>
      </c>
      <c r="CG121">
        <f t="shared" si="125"/>
        <v>-1</v>
      </c>
      <c r="CH121">
        <f t="shared" si="126"/>
        <v>-1</v>
      </c>
      <c r="CI121">
        <f t="shared" si="127"/>
        <v>-1</v>
      </c>
      <c r="CJ121">
        <f t="shared" si="128"/>
        <v>0</v>
      </c>
      <c r="CK121">
        <f t="shared" si="90"/>
        <v>-1</v>
      </c>
      <c r="CL121">
        <f t="shared" si="91"/>
        <v>-1</v>
      </c>
      <c r="CM121">
        <f t="shared" si="129"/>
        <v>-1</v>
      </c>
      <c r="CN121">
        <f t="shared" si="130"/>
        <v>-1</v>
      </c>
      <c r="CO121">
        <f t="shared" si="131"/>
        <v>-1</v>
      </c>
      <c r="CP121">
        <f t="shared" si="132"/>
        <v>-1</v>
      </c>
      <c r="CQ121"/>
      <c r="CR121" t="str">
        <f t="shared" si="133"/>
        <v>-1x0x-1x-1</v>
      </c>
      <c r="CS121" t="str">
        <f t="shared" si="134"/>
        <v>0x-1x-1x-1</v>
      </c>
      <c r="CT121"/>
      <c r="CU121">
        <f t="shared" si="135"/>
        <v>0</v>
      </c>
      <c r="CV121">
        <f t="shared" si="136"/>
        <v>0</v>
      </c>
      <c r="CW121">
        <f t="shared" si="137"/>
        <v>0</v>
      </c>
      <c r="CX121">
        <f t="shared" si="138"/>
        <v>0</v>
      </c>
      <c r="CY121">
        <f t="shared" si="139"/>
        <v>-1</v>
      </c>
      <c r="CZ121">
        <f t="shared" si="140"/>
        <v>1</v>
      </c>
      <c r="DA121" s="2">
        <f t="shared" si="141"/>
        <v>0</v>
      </c>
      <c r="DB121" s="2">
        <f t="shared" si="142"/>
        <v>0</v>
      </c>
      <c r="DC121" s="2">
        <f t="shared" si="143"/>
        <v>0</v>
      </c>
      <c r="DD121" s="2">
        <f t="shared" si="144"/>
        <v>0</v>
      </c>
    </row>
    <row r="122" spans="1:108" ht="18.600000000000001" customHeight="1" thickBot="1">
      <c r="A122" s="2"/>
      <c r="B122" s="4" t="s">
        <v>99</v>
      </c>
      <c r="C122" s="91" t="str">
        <f t="shared" ref="C122:C153" si="149">IF(I122&lt;&gt;0,IF($O$9="Igen",$O$10,""),"")</f>
        <v/>
      </c>
      <c r="D122" s="91"/>
      <c r="E122" s="91"/>
      <c r="F122" s="91"/>
      <c r="G122" s="9"/>
      <c r="H122" s="9"/>
      <c r="I122" s="49"/>
      <c r="J122" s="125" t="str">
        <f t="shared" si="145"/>
        <v>-</v>
      </c>
      <c r="K122" s="126"/>
      <c r="L122" s="127" t="str">
        <f t="shared" si="92"/>
        <v>-</v>
      </c>
      <c r="M122" s="127"/>
      <c r="N122" s="127"/>
      <c r="O122" s="127"/>
      <c r="P122" s="59" t="str">
        <f t="shared" si="146"/>
        <v>-</v>
      </c>
      <c r="Q122" s="127" t="str">
        <f t="shared" si="93"/>
        <v>-</v>
      </c>
      <c r="R122" s="127"/>
      <c r="S122" s="83" t="str">
        <f t="shared" si="148"/>
        <v>-</v>
      </c>
      <c r="T122" s="84"/>
      <c r="U122" s="127" t="str">
        <f t="shared" si="94"/>
        <v>-</v>
      </c>
      <c r="V122" s="127"/>
      <c r="W122" s="127" t="str">
        <f t="shared" si="95"/>
        <v>-</v>
      </c>
      <c r="X122" s="127"/>
      <c r="Y122" s="53" t="str">
        <f t="shared" si="96"/>
        <v>-</v>
      </c>
      <c r="Z122" s="73" t="str">
        <f t="shared" si="147"/>
        <v>-</v>
      </c>
      <c r="AA122" s="42"/>
      <c r="AB122" s="45" t="str">
        <f t="shared" si="97"/>
        <v/>
      </c>
      <c r="AC122" s="45" t="str">
        <f t="shared" si="98"/>
        <v/>
      </c>
      <c r="AD122" s="45">
        <f t="shared" si="99"/>
        <v>0</v>
      </c>
      <c r="AE122" s="45">
        <f t="shared" si="100"/>
        <v>0</v>
      </c>
      <c r="AF122" s="45">
        <f t="shared" si="101"/>
        <v>0</v>
      </c>
      <c r="AL122" s="34">
        <f t="shared" si="102"/>
        <v>1</v>
      </c>
      <c r="AM122" s="34">
        <f t="shared" si="103"/>
        <v>1</v>
      </c>
      <c r="AN122" s="2">
        <f t="shared" si="104"/>
        <v>0</v>
      </c>
      <c r="AO122" s="2">
        <f t="shared" si="105"/>
        <v>-1</v>
      </c>
      <c r="AP122" s="34"/>
      <c r="AQ122" s="2">
        <f t="shared" ref="AQ122:AQ153" si="150">IF(AND(L122=$CA$2,AV122&lt;&gt;0),1,0)</f>
        <v>0</v>
      </c>
      <c r="AR122" s="2">
        <f t="shared" ref="AR122:AR153" si="151">IF(AND(L122=$CA$4,AV122&lt;&gt;0),1,0)</f>
        <v>0</v>
      </c>
      <c r="AS122" s="2">
        <f t="shared" ref="AS122:AS153" si="152">IF(AND(L122=$CA$7,AV122&lt;&gt;0),1,0)</f>
        <v>0</v>
      </c>
      <c r="AT122" s="2">
        <f t="shared" ref="AT122:AT153" si="153">IF(AND(L122=$CA$7,AW122&lt;&gt;0),1,0)</f>
        <v>0</v>
      </c>
      <c r="AU122" s="2">
        <f t="shared" ref="AU122:AU153" si="154">IF(AND(L122=$CA$14,AV122&lt;&gt;0),1,0)</f>
        <v>0</v>
      </c>
      <c r="AV122" s="2">
        <f t="shared" si="106"/>
        <v>0</v>
      </c>
      <c r="AW122" s="2">
        <f t="shared" ref="AW122:AW153" si="155">IF(AND(L122=$CA$7,Q122=$BM$10),1,0)</f>
        <v>0</v>
      </c>
      <c r="AX122" s="2">
        <f t="shared" ref="AX122:AX153" si="156">IF(AND(P122=$BS$2,L122=$CA$8),2,0)</f>
        <v>0</v>
      </c>
      <c r="AY122" s="2">
        <f t="shared" si="107"/>
        <v>0</v>
      </c>
      <c r="AZ122" s="2">
        <f t="shared" si="108"/>
        <v>0</v>
      </c>
      <c r="BM122" s="62">
        <f t="shared" si="109"/>
        <v>-1</v>
      </c>
      <c r="BN122" s="7">
        <f t="shared" si="110"/>
        <v>-1</v>
      </c>
      <c r="BO122" s="7">
        <f t="shared" si="111"/>
        <v>-1</v>
      </c>
      <c r="BP122" s="7">
        <f t="shared" si="112"/>
        <v>-2</v>
      </c>
      <c r="BQ122" s="7">
        <f t="shared" si="113"/>
        <v>-1</v>
      </c>
      <c r="BR122" s="7">
        <f t="shared" si="114"/>
        <v>-1</v>
      </c>
      <c r="BS122" s="7">
        <f t="shared" si="115"/>
        <v>-1</v>
      </c>
      <c r="BT122" s="7">
        <f t="shared" si="116"/>
        <v>-1</v>
      </c>
      <c r="BU122" s="7">
        <f t="shared" si="117"/>
        <v>-1</v>
      </c>
      <c r="BV122" s="65">
        <f t="shared" si="118"/>
        <v>0</v>
      </c>
      <c r="BW122" s="7"/>
      <c r="BX122" s="7"/>
      <c r="BY122" s="7"/>
      <c r="BZ122" s="7"/>
      <c r="CA122">
        <f t="shared" si="119"/>
        <v>-1</v>
      </c>
      <c r="CB122">
        <f t="shared" si="120"/>
        <v>-1</v>
      </c>
      <c r="CC122">
        <f t="shared" si="121"/>
        <v>-1</v>
      </c>
      <c r="CD122">
        <f t="shared" si="122"/>
        <v>-1</v>
      </c>
      <c r="CE122">
        <f t="shared" si="123"/>
        <v>0</v>
      </c>
      <c r="CF122">
        <f t="shared" si="124"/>
        <v>-1</v>
      </c>
      <c r="CG122">
        <f t="shared" si="125"/>
        <v>-1</v>
      </c>
      <c r="CH122">
        <f t="shared" si="126"/>
        <v>-1</v>
      </c>
      <c r="CI122">
        <f t="shared" si="127"/>
        <v>-1</v>
      </c>
      <c r="CJ122">
        <f t="shared" si="128"/>
        <v>0</v>
      </c>
      <c r="CK122">
        <f t="shared" ref="CK122:CK153" si="157">IFERROR(INDEX($E$351:$E$464,MATCH(CR122,$G$351:$G$464,0)),-1)</f>
        <v>-1</v>
      </c>
      <c r="CL122">
        <f t="shared" ref="CL122:CL153" si="158">IF(Y122&lt;&gt;"-",IFERROR(INDEX($E$351:$E$464,MATCH(CS122,$G$351:$G$464,0)),-1),-1)</f>
        <v>-1</v>
      </c>
      <c r="CM122">
        <f t="shared" si="129"/>
        <v>-1</v>
      </c>
      <c r="CN122">
        <f t="shared" si="130"/>
        <v>-1</v>
      </c>
      <c r="CO122">
        <f t="shared" si="131"/>
        <v>-1</v>
      </c>
      <c r="CP122">
        <f t="shared" si="132"/>
        <v>-1</v>
      </c>
      <c r="CQ122"/>
      <c r="CR122" t="str">
        <f t="shared" si="133"/>
        <v>-1x0x-1x-1</v>
      </c>
      <c r="CS122" t="str">
        <f t="shared" si="134"/>
        <v>0x-1x-1x-1</v>
      </c>
      <c r="CT122"/>
      <c r="CU122">
        <f t="shared" si="135"/>
        <v>0</v>
      </c>
      <c r="CV122">
        <f t="shared" si="136"/>
        <v>0</v>
      </c>
      <c r="CW122">
        <f t="shared" si="137"/>
        <v>0</v>
      </c>
      <c r="CX122">
        <f t="shared" si="138"/>
        <v>0</v>
      </c>
      <c r="CY122">
        <f t="shared" si="139"/>
        <v>-1</v>
      </c>
      <c r="CZ122">
        <f t="shared" si="140"/>
        <v>1</v>
      </c>
      <c r="DA122" s="2">
        <f t="shared" si="141"/>
        <v>0</v>
      </c>
      <c r="DB122" s="2">
        <f t="shared" si="142"/>
        <v>0</v>
      </c>
      <c r="DC122" s="2">
        <f t="shared" si="143"/>
        <v>0</v>
      </c>
      <c r="DD122" s="2">
        <f t="shared" si="144"/>
        <v>0</v>
      </c>
    </row>
    <row r="123" spans="1:108" ht="18.600000000000001" customHeight="1" thickBot="1">
      <c r="A123" s="2"/>
      <c r="B123" s="4" t="s">
        <v>100</v>
      </c>
      <c r="C123" s="91" t="str">
        <f t="shared" si="149"/>
        <v/>
      </c>
      <c r="D123" s="91"/>
      <c r="E123" s="91"/>
      <c r="F123" s="91"/>
      <c r="G123" s="9"/>
      <c r="H123" s="9"/>
      <c r="I123" s="49"/>
      <c r="J123" s="125" t="str">
        <f t="shared" si="145"/>
        <v>-</v>
      </c>
      <c r="K123" s="126"/>
      <c r="L123" s="127" t="str">
        <f t="shared" si="92"/>
        <v>-</v>
      </c>
      <c r="M123" s="127"/>
      <c r="N123" s="127"/>
      <c r="O123" s="127"/>
      <c r="P123" s="59" t="str">
        <f t="shared" si="146"/>
        <v>-</v>
      </c>
      <c r="Q123" s="127" t="str">
        <f t="shared" si="93"/>
        <v>-</v>
      </c>
      <c r="R123" s="127"/>
      <c r="S123" s="83" t="str">
        <f t="shared" si="148"/>
        <v>-</v>
      </c>
      <c r="T123" s="84"/>
      <c r="U123" s="127" t="str">
        <f t="shared" si="94"/>
        <v>-</v>
      </c>
      <c r="V123" s="127"/>
      <c r="W123" s="127" t="str">
        <f t="shared" si="95"/>
        <v>-</v>
      </c>
      <c r="X123" s="127"/>
      <c r="Y123" s="53" t="str">
        <f t="shared" si="96"/>
        <v>-</v>
      </c>
      <c r="Z123" s="73" t="str">
        <f t="shared" si="147"/>
        <v>-</v>
      </c>
      <c r="AA123" s="42"/>
      <c r="AB123" s="45" t="str">
        <f t="shared" si="97"/>
        <v/>
      </c>
      <c r="AC123" s="45" t="str">
        <f t="shared" si="98"/>
        <v/>
      </c>
      <c r="AD123" s="45">
        <f t="shared" si="99"/>
        <v>0</v>
      </c>
      <c r="AE123" s="45">
        <f t="shared" si="100"/>
        <v>0</v>
      </c>
      <c r="AF123" s="45">
        <f t="shared" si="101"/>
        <v>0</v>
      </c>
      <c r="AL123" s="34">
        <f t="shared" si="102"/>
        <v>1</v>
      </c>
      <c r="AM123" s="34">
        <f t="shared" si="103"/>
        <v>1</v>
      </c>
      <c r="AN123" s="2">
        <f t="shared" si="104"/>
        <v>0</v>
      </c>
      <c r="AO123" s="2">
        <f t="shared" si="105"/>
        <v>-1</v>
      </c>
      <c r="AP123" s="34"/>
      <c r="AQ123" s="2">
        <f t="shared" si="150"/>
        <v>0</v>
      </c>
      <c r="AR123" s="2">
        <f t="shared" si="151"/>
        <v>0</v>
      </c>
      <c r="AS123" s="2">
        <f t="shared" si="152"/>
        <v>0</v>
      </c>
      <c r="AT123" s="2">
        <f t="shared" si="153"/>
        <v>0</v>
      </c>
      <c r="AU123" s="2">
        <f t="shared" si="154"/>
        <v>0</v>
      </c>
      <c r="AV123" s="2">
        <f t="shared" si="106"/>
        <v>0</v>
      </c>
      <c r="AW123" s="2">
        <f t="shared" si="155"/>
        <v>0</v>
      </c>
      <c r="AX123" s="2">
        <f t="shared" si="156"/>
        <v>0</v>
      </c>
      <c r="AY123" s="2">
        <f t="shared" si="107"/>
        <v>0</v>
      </c>
      <c r="AZ123" s="2">
        <f t="shared" si="108"/>
        <v>0</v>
      </c>
      <c r="BM123" s="62">
        <f t="shared" si="109"/>
        <v>-1</v>
      </c>
      <c r="BN123" s="7">
        <f t="shared" si="110"/>
        <v>-1</v>
      </c>
      <c r="BO123" s="7">
        <f t="shared" si="111"/>
        <v>-1</v>
      </c>
      <c r="BP123" s="7">
        <f t="shared" si="112"/>
        <v>-2</v>
      </c>
      <c r="BQ123" s="7">
        <f t="shared" si="113"/>
        <v>-1</v>
      </c>
      <c r="BR123" s="7">
        <f t="shared" si="114"/>
        <v>-1</v>
      </c>
      <c r="BS123" s="7">
        <f t="shared" si="115"/>
        <v>-1</v>
      </c>
      <c r="BT123" s="7">
        <f t="shared" si="116"/>
        <v>-1</v>
      </c>
      <c r="BU123" s="7">
        <f t="shared" si="117"/>
        <v>-1</v>
      </c>
      <c r="BV123" s="65">
        <f t="shared" si="118"/>
        <v>0</v>
      </c>
      <c r="BW123" s="7"/>
      <c r="BX123" s="7"/>
      <c r="BY123" s="7"/>
      <c r="BZ123" s="7"/>
      <c r="CA123">
        <f t="shared" si="119"/>
        <v>-1</v>
      </c>
      <c r="CB123">
        <f t="shared" si="120"/>
        <v>-1</v>
      </c>
      <c r="CC123">
        <f t="shared" si="121"/>
        <v>-1</v>
      </c>
      <c r="CD123">
        <f t="shared" si="122"/>
        <v>-1</v>
      </c>
      <c r="CE123">
        <f t="shared" si="123"/>
        <v>0</v>
      </c>
      <c r="CF123">
        <f t="shared" si="124"/>
        <v>-1</v>
      </c>
      <c r="CG123">
        <f t="shared" si="125"/>
        <v>-1</v>
      </c>
      <c r="CH123">
        <f t="shared" si="126"/>
        <v>-1</v>
      </c>
      <c r="CI123">
        <f t="shared" si="127"/>
        <v>-1</v>
      </c>
      <c r="CJ123">
        <f t="shared" si="128"/>
        <v>0</v>
      </c>
      <c r="CK123">
        <f t="shared" si="157"/>
        <v>-1</v>
      </c>
      <c r="CL123">
        <f t="shared" si="158"/>
        <v>-1</v>
      </c>
      <c r="CM123">
        <f t="shared" si="129"/>
        <v>-1</v>
      </c>
      <c r="CN123">
        <f t="shared" si="130"/>
        <v>-1</v>
      </c>
      <c r="CO123">
        <f t="shared" si="131"/>
        <v>-1</v>
      </c>
      <c r="CP123">
        <f t="shared" si="132"/>
        <v>-1</v>
      </c>
      <c r="CQ123"/>
      <c r="CR123" t="str">
        <f t="shared" si="133"/>
        <v>-1x0x-1x-1</v>
      </c>
      <c r="CS123" t="str">
        <f t="shared" si="134"/>
        <v>0x-1x-1x-1</v>
      </c>
      <c r="CT123"/>
      <c r="CU123">
        <f t="shared" si="135"/>
        <v>0</v>
      </c>
      <c r="CV123">
        <f t="shared" si="136"/>
        <v>0</v>
      </c>
      <c r="CW123">
        <f t="shared" si="137"/>
        <v>0</v>
      </c>
      <c r="CX123">
        <f t="shared" si="138"/>
        <v>0</v>
      </c>
      <c r="CY123">
        <f t="shared" si="139"/>
        <v>-1</v>
      </c>
      <c r="CZ123">
        <f t="shared" si="140"/>
        <v>1</v>
      </c>
      <c r="DA123" s="2">
        <f t="shared" si="141"/>
        <v>0</v>
      </c>
      <c r="DB123" s="2">
        <f t="shared" si="142"/>
        <v>0</v>
      </c>
      <c r="DC123" s="2">
        <f t="shared" si="143"/>
        <v>0</v>
      </c>
      <c r="DD123" s="2">
        <f t="shared" si="144"/>
        <v>0</v>
      </c>
    </row>
    <row r="124" spans="1:108" ht="18.600000000000001" customHeight="1" thickBot="1">
      <c r="A124" s="2"/>
      <c r="B124" s="4" t="s">
        <v>101</v>
      </c>
      <c r="C124" s="91" t="str">
        <f t="shared" si="149"/>
        <v/>
      </c>
      <c r="D124" s="91"/>
      <c r="E124" s="91"/>
      <c r="F124" s="91"/>
      <c r="G124" s="9"/>
      <c r="H124" s="9"/>
      <c r="I124" s="49"/>
      <c r="J124" s="125" t="str">
        <f t="shared" si="145"/>
        <v>-</v>
      </c>
      <c r="K124" s="126"/>
      <c r="L124" s="127" t="str">
        <f t="shared" si="92"/>
        <v>-</v>
      </c>
      <c r="M124" s="127"/>
      <c r="N124" s="127"/>
      <c r="O124" s="127"/>
      <c r="P124" s="59" t="str">
        <f t="shared" si="146"/>
        <v>-</v>
      </c>
      <c r="Q124" s="127" t="str">
        <f t="shared" si="93"/>
        <v>-</v>
      </c>
      <c r="R124" s="127"/>
      <c r="S124" s="83" t="str">
        <f t="shared" si="148"/>
        <v>-</v>
      </c>
      <c r="T124" s="84"/>
      <c r="U124" s="127" t="str">
        <f t="shared" si="94"/>
        <v>-</v>
      </c>
      <c r="V124" s="127"/>
      <c r="W124" s="127" t="str">
        <f t="shared" si="95"/>
        <v>-</v>
      </c>
      <c r="X124" s="127"/>
      <c r="Y124" s="53" t="str">
        <f t="shared" si="96"/>
        <v>-</v>
      </c>
      <c r="Z124" s="73" t="str">
        <f t="shared" si="147"/>
        <v>-</v>
      </c>
      <c r="AA124" s="42"/>
      <c r="AB124" s="45" t="str">
        <f t="shared" si="97"/>
        <v/>
      </c>
      <c r="AC124" s="45" t="str">
        <f t="shared" si="98"/>
        <v/>
      </c>
      <c r="AD124" s="45">
        <f t="shared" si="99"/>
        <v>0</v>
      </c>
      <c r="AE124" s="45">
        <f t="shared" si="100"/>
        <v>0</v>
      </c>
      <c r="AF124" s="45">
        <f t="shared" si="101"/>
        <v>0</v>
      </c>
      <c r="AL124" s="34">
        <f t="shared" si="102"/>
        <v>1</v>
      </c>
      <c r="AM124" s="34">
        <f t="shared" si="103"/>
        <v>1</v>
      </c>
      <c r="AN124" s="2">
        <f t="shared" si="104"/>
        <v>0</v>
      </c>
      <c r="AO124" s="2">
        <f t="shared" si="105"/>
        <v>-1</v>
      </c>
      <c r="AP124" s="34"/>
      <c r="AQ124" s="2">
        <f t="shared" si="150"/>
        <v>0</v>
      </c>
      <c r="AR124" s="2">
        <f t="shared" si="151"/>
        <v>0</v>
      </c>
      <c r="AS124" s="2">
        <f t="shared" si="152"/>
        <v>0</v>
      </c>
      <c r="AT124" s="2">
        <f t="shared" si="153"/>
        <v>0</v>
      </c>
      <c r="AU124" s="2">
        <f t="shared" si="154"/>
        <v>0</v>
      </c>
      <c r="AV124" s="2">
        <f t="shared" si="106"/>
        <v>0</v>
      </c>
      <c r="AW124" s="2">
        <f t="shared" si="155"/>
        <v>0</v>
      </c>
      <c r="AX124" s="2">
        <f t="shared" si="156"/>
        <v>0</v>
      </c>
      <c r="AY124" s="2">
        <f t="shared" si="107"/>
        <v>0</v>
      </c>
      <c r="AZ124" s="2">
        <f t="shared" si="108"/>
        <v>0</v>
      </c>
      <c r="BM124" s="62">
        <f t="shared" si="109"/>
        <v>-1</v>
      </c>
      <c r="BN124" s="7">
        <f t="shared" si="110"/>
        <v>-1</v>
      </c>
      <c r="BO124" s="7">
        <f t="shared" si="111"/>
        <v>-1</v>
      </c>
      <c r="BP124" s="7">
        <f t="shared" si="112"/>
        <v>-2</v>
      </c>
      <c r="BQ124" s="7">
        <f t="shared" si="113"/>
        <v>-1</v>
      </c>
      <c r="BR124" s="7">
        <f t="shared" si="114"/>
        <v>-1</v>
      </c>
      <c r="BS124" s="7">
        <f t="shared" si="115"/>
        <v>-1</v>
      </c>
      <c r="BT124" s="7">
        <f t="shared" si="116"/>
        <v>-1</v>
      </c>
      <c r="BU124" s="7">
        <f t="shared" si="117"/>
        <v>-1</v>
      </c>
      <c r="BV124" s="65">
        <f t="shared" si="118"/>
        <v>0</v>
      </c>
      <c r="BW124" s="7"/>
      <c r="BX124" s="7"/>
      <c r="BY124" s="7"/>
      <c r="BZ124" s="7"/>
      <c r="CA124">
        <f t="shared" si="119"/>
        <v>-1</v>
      </c>
      <c r="CB124">
        <f t="shared" si="120"/>
        <v>-1</v>
      </c>
      <c r="CC124">
        <f t="shared" si="121"/>
        <v>-1</v>
      </c>
      <c r="CD124">
        <f t="shared" si="122"/>
        <v>-1</v>
      </c>
      <c r="CE124">
        <f t="shared" si="123"/>
        <v>0</v>
      </c>
      <c r="CF124">
        <f t="shared" si="124"/>
        <v>-1</v>
      </c>
      <c r="CG124">
        <f t="shared" si="125"/>
        <v>-1</v>
      </c>
      <c r="CH124">
        <f t="shared" si="126"/>
        <v>-1</v>
      </c>
      <c r="CI124">
        <f t="shared" si="127"/>
        <v>-1</v>
      </c>
      <c r="CJ124">
        <f t="shared" si="128"/>
        <v>0</v>
      </c>
      <c r="CK124">
        <f t="shared" si="157"/>
        <v>-1</v>
      </c>
      <c r="CL124">
        <f t="shared" si="158"/>
        <v>-1</v>
      </c>
      <c r="CM124">
        <f t="shared" si="129"/>
        <v>-1</v>
      </c>
      <c r="CN124">
        <f t="shared" si="130"/>
        <v>-1</v>
      </c>
      <c r="CO124">
        <f t="shared" si="131"/>
        <v>-1</v>
      </c>
      <c r="CP124">
        <f t="shared" si="132"/>
        <v>-1</v>
      </c>
      <c r="CQ124"/>
      <c r="CR124" t="str">
        <f t="shared" si="133"/>
        <v>-1x0x-1x-1</v>
      </c>
      <c r="CS124" t="str">
        <f t="shared" si="134"/>
        <v>0x-1x-1x-1</v>
      </c>
      <c r="CT124"/>
      <c r="CU124">
        <f t="shared" si="135"/>
        <v>0</v>
      </c>
      <c r="CV124">
        <f t="shared" si="136"/>
        <v>0</v>
      </c>
      <c r="CW124">
        <f t="shared" si="137"/>
        <v>0</v>
      </c>
      <c r="CX124">
        <f t="shared" si="138"/>
        <v>0</v>
      </c>
      <c r="CY124">
        <f t="shared" si="139"/>
        <v>-1</v>
      </c>
      <c r="CZ124">
        <f t="shared" si="140"/>
        <v>1</v>
      </c>
      <c r="DA124" s="2">
        <f t="shared" si="141"/>
        <v>0</v>
      </c>
      <c r="DB124" s="2">
        <f t="shared" si="142"/>
        <v>0</v>
      </c>
      <c r="DC124" s="2">
        <f t="shared" si="143"/>
        <v>0</v>
      </c>
      <c r="DD124" s="2">
        <f t="shared" si="144"/>
        <v>0</v>
      </c>
    </row>
    <row r="125" spans="1:108" ht="18.600000000000001" customHeight="1" thickBot="1">
      <c r="A125" s="2"/>
      <c r="B125" s="4" t="s">
        <v>102</v>
      </c>
      <c r="C125" s="91" t="str">
        <f t="shared" si="149"/>
        <v/>
      </c>
      <c r="D125" s="91"/>
      <c r="E125" s="91"/>
      <c r="F125" s="91"/>
      <c r="G125" s="9"/>
      <c r="H125" s="9"/>
      <c r="I125" s="49"/>
      <c r="J125" s="125" t="str">
        <f t="shared" si="145"/>
        <v>-</v>
      </c>
      <c r="K125" s="126"/>
      <c r="L125" s="127" t="str">
        <f t="shared" si="92"/>
        <v>-</v>
      </c>
      <c r="M125" s="127"/>
      <c r="N125" s="127"/>
      <c r="O125" s="127"/>
      <c r="P125" s="59" t="str">
        <f t="shared" si="146"/>
        <v>-</v>
      </c>
      <c r="Q125" s="127" t="str">
        <f t="shared" si="93"/>
        <v>-</v>
      </c>
      <c r="R125" s="127"/>
      <c r="S125" s="83" t="str">
        <f t="shared" si="148"/>
        <v>-</v>
      </c>
      <c r="T125" s="84"/>
      <c r="U125" s="127" t="str">
        <f t="shared" si="94"/>
        <v>-</v>
      </c>
      <c r="V125" s="127"/>
      <c r="W125" s="127" t="str">
        <f t="shared" si="95"/>
        <v>-</v>
      </c>
      <c r="X125" s="127"/>
      <c r="Y125" s="53" t="str">
        <f t="shared" si="96"/>
        <v>-</v>
      </c>
      <c r="Z125" s="73" t="str">
        <f t="shared" si="147"/>
        <v>-</v>
      </c>
      <c r="AA125" s="42"/>
      <c r="AB125" s="45" t="str">
        <f t="shared" si="97"/>
        <v/>
      </c>
      <c r="AC125" s="45" t="str">
        <f t="shared" si="98"/>
        <v/>
      </c>
      <c r="AD125" s="45">
        <f t="shared" si="99"/>
        <v>0</v>
      </c>
      <c r="AE125" s="45">
        <f t="shared" si="100"/>
        <v>0</v>
      </c>
      <c r="AF125" s="45">
        <f t="shared" si="101"/>
        <v>0</v>
      </c>
      <c r="AL125" s="34">
        <f t="shared" si="102"/>
        <v>1</v>
      </c>
      <c r="AM125" s="34">
        <f t="shared" si="103"/>
        <v>1</v>
      </c>
      <c r="AN125" s="2">
        <f t="shared" si="104"/>
        <v>0</v>
      </c>
      <c r="AO125" s="2">
        <f t="shared" si="105"/>
        <v>-1</v>
      </c>
      <c r="AP125" s="34"/>
      <c r="AQ125" s="2">
        <f t="shared" si="150"/>
        <v>0</v>
      </c>
      <c r="AR125" s="2">
        <f t="shared" si="151"/>
        <v>0</v>
      </c>
      <c r="AS125" s="2">
        <f t="shared" si="152"/>
        <v>0</v>
      </c>
      <c r="AT125" s="2">
        <f t="shared" si="153"/>
        <v>0</v>
      </c>
      <c r="AU125" s="2">
        <f t="shared" si="154"/>
        <v>0</v>
      </c>
      <c r="AV125" s="2">
        <f t="shared" si="106"/>
        <v>0</v>
      </c>
      <c r="AW125" s="2">
        <f t="shared" si="155"/>
        <v>0</v>
      </c>
      <c r="AX125" s="2">
        <f t="shared" si="156"/>
        <v>0</v>
      </c>
      <c r="AY125" s="2">
        <f t="shared" si="107"/>
        <v>0</v>
      </c>
      <c r="AZ125" s="2">
        <f t="shared" si="108"/>
        <v>0</v>
      </c>
      <c r="BM125" s="62">
        <f t="shared" si="109"/>
        <v>-1</v>
      </c>
      <c r="BN125" s="7">
        <f t="shared" si="110"/>
        <v>-1</v>
      </c>
      <c r="BO125" s="7">
        <f t="shared" si="111"/>
        <v>-1</v>
      </c>
      <c r="BP125" s="7">
        <f t="shared" si="112"/>
        <v>-2</v>
      </c>
      <c r="BQ125" s="7">
        <f t="shared" si="113"/>
        <v>-1</v>
      </c>
      <c r="BR125" s="7">
        <f t="shared" si="114"/>
        <v>-1</v>
      </c>
      <c r="BS125" s="7">
        <f t="shared" si="115"/>
        <v>-1</v>
      </c>
      <c r="BT125" s="7">
        <f t="shared" si="116"/>
        <v>-1</v>
      </c>
      <c r="BU125" s="7">
        <f t="shared" si="117"/>
        <v>-1</v>
      </c>
      <c r="BV125" s="65">
        <f t="shared" si="118"/>
        <v>0</v>
      </c>
      <c r="BW125" s="7"/>
      <c r="BX125" s="7"/>
      <c r="BY125" s="7"/>
      <c r="BZ125" s="7"/>
      <c r="CA125">
        <f t="shared" si="119"/>
        <v>-1</v>
      </c>
      <c r="CB125">
        <f t="shared" si="120"/>
        <v>-1</v>
      </c>
      <c r="CC125">
        <f t="shared" si="121"/>
        <v>-1</v>
      </c>
      <c r="CD125">
        <f t="shared" si="122"/>
        <v>-1</v>
      </c>
      <c r="CE125">
        <f t="shared" si="123"/>
        <v>0</v>
      </c>
      <c r="CF125">
        <f t="shared" si="124"/>
        <v>-1</v>
      </c>
      <c r="CG125">
        <f t="shared" si="125"/>
        <v>-1</v>
      </c>
      <c r="CH125">
        <f t="shared" si="126"/>
        <v>-1</v>
      </c>
      <c r="CI125">
        <f t="shared" si="127"/>
        <v>-1</v>
      </c>
      <c r="CJ125">
        <f t="shared" si="128"/>
        <v>0</v>
      </c>
      <c r="CK125">
        <f t="shared" si="157"/>
        <v>-1</v>
      </c>
      <c r="CL125">
        <f t="shared" si="158"/>
        <v>-1</v>
      </c>
      <c r="CM125">
        <f t="shared" si="129"/>
        <v>-1</v>
      </c>
      <c r="CN125">
        <f t="shared" si="130"/>
        <v>-1</v>
      </c>
      <c r="CO125">
        <f t="shared" si="131"/>
        <v>-1</v>
      </c>
      <c r="CP125">
        <f t="shared" si="132"/>
        <v>-1</v>
      </c>
      <c r="CQ125"/>
      <c r="CR125" t="str">
        <f t="shared" si="133"/>
        <v>-1x0x-1x-1</v>
      </c>
      <c r="CS125" t="str">
        <f t="shared" si="134"/>
        <v>0x-1x-1x-1</v>
      </c>
      <c r="CT125"/>
      <c r="CU125">
        <f t="shared" si="135"/>
        <v>0</v>
      </c>
      <c r="CV125">
        <f t="shared" si="136"/>
        <v>0</v>
      </c>
      <c r="CW125">
        <f t="shared" si="137"/>
        <v>0</v>
      </c>
      <c r="CX125">
        <f t="shared" si="138"/>
        <v>0</v>
      </c>
      <c r="CY125">
        <f t="shared" si="139"/>
        <v>-1</v>
      </c>
      <c r="CZ125">
        <f t="shared" si="140"/>
        <v>1</v>
      </c>
      <c r="DA125" s="2">
        <f t="shared" si="141"/>
        <v>0</v>
      </c>
      <c r="DB125" s="2">
        <f t="shared" si="142"/>
        <v>0</v>
      </c>
      <c r="DC125" s="2">
        <f t="shared" si="143"/>
        <v>0</v>
      </c>
      <c r="DD125" s="2">
        <f t="shared" si="144"/>
        <v>0</v>
      </c>
    </row>
    <row r="126" spans="1:108" ht="18.600000000000001" customHeight="1" thickBot="1">
      <c r="A126" s="2"/>
      <c r="B126" s="4" t="s">
        <v>103</v>
      </c>
      <c r="C126" s="91" t="str">
        <f t="shared" si="149"/>
        <v/>
      </c>
      <c r="D126" s="91"/>
      <c r="E126" s="91"/>
      <c r="F126" s="91"/>
      <c r="G126" s="9"/>
      <c r="H126" s="9"/>
      <c r="I126" s="49"/>
      <c r="J126" s="125" t="str">
        <f t="shared" si="145"/>
        <v>-</v>
      </c>
      <c r="K126" s="126"/>
      <c r="L126" s="127" t="str">
        <f t="shared" si="92"/>
        <v>-</v>
      </c>
      <c r="M126" s="127"/>
      <c r="N126" s="127"/>
      <c r="O126" s="127"/>
      <c r="P126" s="59" t="str">
        <f t="shared" si="146"/>
        <v>-</v>
      </c>
      <c r="Q126" s="127" t="str">
        <f t="shared" si="93"/>
        <v>-</v>
      </c>
      <c r="R126" s="127"/>
      <c r="S126" s="83" t="str">
        <f t="shared" si="148"/>
        <v>-</v>
      </c>
      <c r="T126" s="84"/>
      <c r="U126" s="127" t="str">
        <f t="shared" si="94"/>
        <v>-</v>
      </c>
      <c r="V126" s="127"/>
      <c r="W126" s="127" t="str">
        <f t="shared" si="95"/>
        <v>-</v>
      </c>
      <c r="X126" s="127"/>
      <c r="Y126" s="53" t="str">
        <f t="shared" si="96"/>
        <v>-</v>
      </c>
      <c r="Z126" s="73" t="str">
        <f t="shared" si="147"/>
        <v>-</v>
      </c>
      <c r="AA126" s="42"/>
      <c r="AB126" s="45" t="str">
        <f t="shared" si="97"/>
        <v/>
      </c>
      <c r="AC126" s="45" t="str">
        <f t="shared" si="98"/>
        <v/>
      </c>
      <c r="AD126" s="45">
        <f t="shared" si="99"/>
        <v>0</v>
      </c>
      <c r="AE126" s="45">
        <f t="shared" si="100"/>
        <v>0</v>
      </c>
      <c r="AF126" s="45">
        <f t="shared" si="101"/>
        <v>0</v>
      </c>
      <c r="AL126" s="34">
        <f t="shared" si="102"/>
        <v>1</v>
      </c>
      <c r="AM126" s="34">
        <f t="shared" si="103"/>
        <v>1</v>
      </c>
      <c r="AN126" s="2">
        <f t="shared" si="104"/>
        <v>0</v>
      </c>
      <c r="AO126" s="2">
        <f t="shared" si="105"/>
        <v>-1</v>
      </c>
      <c r="AP126" s="34"/>
      <c r="AQ126" s="2">
        <f t="shared" si="150"/>
        <v>0</v>
      </c>
      <c r="AR126" s="2">
        <f t="shared" si="151"/>
        <v>0</v>
      </c>
      <c r="AS126" s="2">
        <f t="shared" si="152"/>
        <v>0</v>
      </c>
      <c r="AT126" s="2">
        <f t="shared" si="153"/>
        <v>0</v>
      </c>
      <c r="AU126" s="2">
        <f t="shared" si="154"/>
        <v>0</v>
      </c>
      <c r="AV126" s="2">
        <f t="shared" si="106"/>
        <v>0</v>
      </c>
      <c r="AW126" s="2">
        <f t="shared" si="155"/>
        <v>0</v>
      </c>
      <c r="AX126" s="2">
        <f t="shared" si="156"/>
        <v>0</v>
      </c>
      <c r="AY126" s="2">
        <f t="shared" si="107"/>
        <v>0</v>
      </c>
      <c r="AZ126" s="2">
        <f t="shared" si="108"/>
        <v>0</v>
      </c>
      <c r="BM126" s="62">
        <f t="shared" si="109"/>
        <v>-1</v>
      </c>
      <c r="BN126" s="7">
        <f t="shared" si="110"/>
        <v>-1</v>
      </c>
      <c r="BO126" s="7">
        <f t="shared" si="111"/>
        <v>-1</v>
      </c>
      <c r="BP126" s="7">
        <f t="shared" si="112"/>
        <v>-2</v>
      </c>
      <c r="BQ126" s="7">
        <f t="shared" si="113"/>
        <v>-1</v>
      </c>
      <c r="BR126" s="7">
        <f t="shared" si="114"/>
        <v>-1</v>
      </c>
      <c r="BS126" s="7">
        <f t="shared" si="115"/>
        <v>-1</v>
      </c>
      <c r="BT126" s="7">
        <f t="shared" si="116"/>
        <v>-1</v>
      </c>
      <c r="BU126" s="7">
        <f t="shared" si="117"/>
        <v>-1</v>
      </c>
      <c r="BV126" s="65">
        <f t="shared" si="118"/>
        <v>0</v>
      </c>
      <c r="BW126" s="7"/>
      <c r="BX126" s="7"/>
      <c r="BY126" s="7"/>
      <c r="BZ126" s="7"/>
      <c r="CA126">
        <f t="shared" si="119"/>
        <v>-1</v>
      </c>
      <c r="CB126">
        <f t="shared" si="120"/>
        <v>-1</v>
      </c>
      <c r="CC126">
        <f t="shared" si="121"/>
        <v>-1</v>
      </c>
      <c r="CD126">
        <f t="shared" si="122"/>
        <v>-1</v>
      </c>
      <c r="CE126">
        <f t="shared" si="123"/>
        <v>0</v>
      </c>
      <c r="CF126">
        <f t="shared" si="124"/>
        <v>-1</v>
      </c>
      <c r="CG126">
        <f t="shared" si="125"/>
        <v>-1</v>
      </c>
      <c r="CH126">
        <f t="shared" si="126"/>
        <v>-1</v>
      </c>
      <c r="CI126">
        <f t="shared" si="127"/>
        <v>-1</v>
      </c>
      <c r="CJ126">
        <f t="shared" si="128"/>
        <v>0</v>
      </c>
      <c r="CK126">
        <f t="shared" si="157"/>
        <v>-1</v>
      </c>
      <c r="CL126">
        <f t="shared" si="158"/>
        <v>-1</v>
      </c>
      <c r="CM126">
        <f t="shared" si="129"/>
        <v>-1</v>
      </c>
      <c r="CN126">
        <f t="shared" si="130"/>
        <v>-1</v>
      </c>
      <c r="CO126">
        <f t="shared" si="131"/>
        <v>-1</v>
      </c>
      <c r="CP126">
        <f t="shared" si="132"/>
        <v>-1</v>
      </c>
      <c r="CQ126"/>
      <c r="CR126" t="str">
        <f t="shared" si="133"/>
        <v>-1x0x-1x-1</v>
      </c>
      <c r="CS126" t="str">
        <f t="shared" si="134"/>
        <v>0x-1x-1x-1</v>
      </c>
      <c r="CT126"/>
      <c r="CU126">
        <f t="shared" si="135"/>
        <v>0</v>
      </c>
      <c r="CV126">
        <f t="shared" si="136"/>
        <v>0</v>
      </c>
      <c r="CW126">
        <f t="shared" si="137"/>
        <v>0</v>
      </c>
      <c r="CX126">
        <f t="shared" si="138"/>
        <v>0</v>
      </c>
      <c r="CY126">
        <f t="shared" si="139"/>
        <v>-1</v>
      </c>
      <c r="CZ126">
        <f t="shared" si="140"/>
        <v>1</v>
      </c>
      <c r="DA126" s="2">
        <f t="shared" si="141"/>
        <v>0</v>
      </c>
      <c r="DB126" s="2">
        <f t="shared" si="142"/>
        <v>0</v>
      </c>
      <c r="DC126" s="2">
        <f t="shared" si="143"/>
        <v>0</v>
      </c>
      <c r="DD126" s="2">
        <f t="shared" si="144"/>
        <v>0</v>
      </c>
    </row>
    <row r="127" spans="1:108" ht="18.600000000000001" customHeight="1" thickBot="1">
      <c r="A127" s="2"/>
      <c r="B127" s="4" t="s">
        <v>104</v>
      </c>
      <c r="C127" s="91" t="str">
        <f t="shared" si="149"/>
        <v/>
      </c>
      <c r="D127" s="91"/>
      <c r="E127" s="91"/>
      <c r="F127" s="91"/>
      <c r="G127" s="9"/>
      <c r="H127" s="9"/>
      <c r="I127" s="49"/>
      <c r="J127" s="125" t="str">
        <f t="shared" si="145"/>
        <v>-</v>
      </c>
      <c r="K127" s="126"/>
      <c r="L127" s="127" t="str">
        <f t="shared" si="92"/>
        <v>-</v>
      </c>
      <c r="M127" s="127"/>
      <c r="N127" s="127"/>
      <c r="O127" s="127"/>
      <c r="P127" s="59" t="str">
        <f t="shared" si="146"/>
        <v>-</v>
      </c>
      <c r="Q127" s="127" t="str">
        <f t="shared" si="93"/>
        <v>-</v>
      </c>
      <c r="R127" s="127"/>
      <c r="S127" s="83" t="str">
        <f t="shared" si="148"/>
        <v>-</v>
      </c>
      <c r="T127" s="84"/>
      <c r="U127" s="127" t="str">
        <f t="shared" si="94"/>
        <v>-</v>
      </c>
      <c r="V127" s="127"/>
      <c r="W127" s="127" t="str">
        <f t="shared" si="95"/>
        <v>-</v>
      </c>
      <c r="X127" s="127"/>
      <c r="Y127" s="53" t="str">
        <f t="shared" si="96"/>
        <v>-</v>
      </c>
      <c r="Z127" s="73" t="str">
        <f t="shared" si="147"/>
        <v>-</v>
      </c>
      <c r="AA127" s="42"/>
      <c r="AB127" s="45" t="str">
        <f t="shared" si="97"/>
        <v/>
      </c>
      <c r="AC127" s="45" t="str">
        <f t="shared" si="98"/>
        <v/>
      </c>
      <c r="AD127" s="45">
        <f t="shared" si="99"/>
        <v>0</v>
      </c>
      <c r="AE127" s="45">
        <f t="shared" si="100"/>
        <v>0</v>
      </c>
      <c r="AF127" s="45">
        <f t="shared" si="101"/>
        <v>0</v>
      </c>
      <c r="AL127" s="34">
        <f t="shared" si="102"/>
        <v>1</v>
      </c>
      <c r="AM127" s="34">
        <f t="shared" si="103"/>
        <v>1</v>
      </c>
      <c r="AN127" s="2">
        <f t="shared" si="104"/>
        <v>0</v>
      </c>
      <c r="AO127" s="2">
        <f t="shared" si="105"/>
        <v>-1</v>
      </c>
      <c r="AP127" s="34"/>
      <c r="AQ127" s="2">
        <f t="shared" si="150"/>
        <v>0</v>
      </c>
      <c r="AR127" s="2">
        <f t="shared" si="151"/>
        <v>0</v>
      </c>
      <c r="AS127" s="2">
        <f t="shared" si="152"/>
        <v>0</v>
      </c>
      <c r="AT127" s="2">
        <f t="shared" si="153"/>
        <v>0</v>
      </c>
      <c r="AU127" s="2">
        <f t="shared" si="154"/>
        <v>0</v>
      </c>
      <c r="AV127" s="2">
        <f t="shared" si="106"/>
        <v>0</v>
      </c>
      <c r="AW127" s="2">
        <f t="shared" si="155"/>
        <v>0</v>
      </c>
      <c r="AX127" s="2">
        <f t="shared" si="156"/>
        <v>0</v>
      </c>
      <c r="AY127" s="2">
        <f t="shared" si="107"/>
        <v>0</v>
      </c>
      <c r="AZ127" s="2">
        <f t="shared" si="108"/>
        <v>0</v>
      </c>
      <c r="BM127" s="62">
        <f t="shared" si="109"/>
        <v>-1</v>
      </c>
      <c r="BN127" s="7">
        <f t="shared" si="110"/>
        <v>-1</v>
      </c>
      <c r="BO127" s="7">
        <f t="shared" si="111"/>
        <v>-1</v>
      </c>
      <c r="BP127" s="7">
        <f t="shared" si="112"/>
        <v>-2</v>
      </c>
      <c r="BQ127" s="7">
        <f t="shared" si="113"/>
        <v>-1</v>
      </c>
      <c r="BR127" s="7">
        <f t="shared" si="114"/>
        <v>-1</v>
      </c>
      <c r="BS127" s="7">
        <f t="shared" si="115"/>
        <v>-1</v>
      </c>
      <c r="BT127" s="7">
        <f t="shared" si="116"/>
        <v>-1</v>
      </c>
      <c r="BU127" s="7">
        <f t="shared" si="117"/>
        <v>-1</v>
      </c>
      <c r="BV127" s="65">
        <f t="shared" si="118"/>
        <v>0</v>
      </c>
      <c r="BW127" s="7"/>
      <c r="BX127" s="7"/>
      <c r="BY127" s="7"/>
      <c r="BZ127" s="7"/>
      <c r="CA127">
        <f t="shared" si="119"/>
        <v>-1</v>
      </c>
      <c r="CB127">
        <f t="shared" si="120"/>
        <v>-1</v>
      </c>
      <c r="CC127">
        <f t="shared" si="121"/>
        <v>-1</v>
      </c>
      <c r="CD127">
        <f t="shared" si="122"/>
        <v>-1</v>
      </c>
      <c r="CE127">
        <f t="shared" si="123"/>
        <v>0</v>
      </c>
      <c r="CF127">
        <f t="shared" si="124"/>
        <v>-1</v>
      </c>
      <c r="CG127">
        <f t="shared" si="125"/>
        <v>-1</v>
      </c>
      <c r="CH127">
        <f t="shared" si="126"/>
        <v>-1</v>
      </c>
      <c r="CI127">
        <f t="shared" si="127"/>
        <v>-1</v>
      </c>
      <c r="CJ127">
        <f t="shared" si="128"/>
        <v>0</v>
      </c>
      <c r="CK127">
        <f t="shared" si="157"/>
        <v>-1</v>
      </c>
      <c r="CL127">
        <f t="shared" si="158"/>
        <v>-1</v>
      </c>
      <c r="CM127">
        <f t="shared" si="129"/>
        <v>-1</v>
      </c>
      <c r="CN127">
        <f t="shared" si="130"/>
        <v>-1</v>
      </c>
      <c r="CO127">
        <f t="shared" si="131"/>
        <v>-1</v>
      </c>
      <c r="CP127">
        <f t="shared" si="132"/>
        <v>-1</v>
      </c>
      <c r="CQ127"/>
      <c r="CR127" t="str">
        <f t="shared" si="133"/>
        <v>-1x0x-1x-1</v>
      </c>
      <c r="CS127" t="str">
        <f t="shared" si="134"/>
        <v>0x-1x-1x-1</v>
      </c>
      <c r="CT127"/>
      <c r="CU127">
        <f t="shared" si="135"/>
        <v>0</v>
      </c>
      <c r="CV127">
        <f t="shared" si="136"/>
        <v>0</v>
      </c>
      <c r="CW127">
        <f t="shared" si="137"/>
        <v>0</v>
      </c>
      <c r="CX127">
        <f t="shared" si="138"/>
        <v>0</v>
      </c>
      <c r="CY127">
        <f t="shared" si="139"/>
        <v>-1</v>
      </c>
      <c r="CZ127">
        <f t="shared" si="140"/>
        <v>1</v>
      </c>
      <c r="DA127" s="2">
        <f t="shared" si="141"/>
        <v>0</v>
      </c>
      <c r="DB127" s="2">
        <f t="shared" si="142"/>
        <v>0</v>
      </c>
      <c r="DC127" s="2">
        <f t="shared" si="143"/>
        <v>0</v>
      </c>
      <c r="DD127" s="2">
        <f t="shared" si="144"/>
        <v>0</v>
      </c>
    </row>
    <row r="128" spans="1:108" ht="18.600000000000001" customHeight="1" thickBot="1">
      <c r="A128" s="2"/>
      <c r="B128" s="4" t="s">
        <v>105</v>
      </c>
      <c r="C128" s="91" t="str">
        <f t="shared" si="149"/>
        <v/>
      </c>
      <c r="D128" s="91"/>
      <c r="E128" s="91"/>
      <c r="F128" s="91"/>
      <c r="G128" s="9"/>
      <c r="H128" s="9"/>
      <c r="I128" s="49"/>
      <c r="J128" s="125" t="str">
        <f t="shared" si="145"/>
        <v>-</v>
      </c>
      <c r="K128" s="126"/>
      <c r="L128" s="127" t="str">
        <f t="shared" si="92"/>
        <v>-</v>
      </c>
      <c r="M128" s="127"/>
      <c r="N128" s="127"/>
      <c r="O128" s="127"/>
      <c r="P128" s="59" t="str">
        <f t="shared" si="146"/>
        <v>-</v>
      </c>
      <c r="Q128" s="127" t="str">
        <f t="shared" si="93"/>
        <v>-</v>
      </c>
      <c r="R128" s="127"/>
      <c r="S128" s="83" t="str">
        <f t="shared" si="148"/>
        <v>-</v>
      </c>
      <c r="T128" s="84"/>
      <c r="U128" s="127" t="str">
        <f t="shared" si="94"/>
        <v>-</v>
      </c>
      <c r="V128" s="127"/>
      <c r="W128" s="127" t="str">
        <f t="shared" si="95"/>
        <v>-</v>
      </c>
      <c r="X128" s="127"/>
      <c r="Y128" s="53" t="str">
        <f t="shared" si="96"/>
        <v>-</v>
      </c>
      <c r="Z128" s="73" t="str">
        <f t="shared" si="147"/>
        <v>-</v>
      </c>
      <c r="AA128" s="42"/>
      <c r="AB128" s="45" t="str">
        <f t="shared" si="97"/>
        <v/>
      </c>
      <c r="AC128" s="45" t="str">
        <f t="shared" si="98"/>
        <v/>
      </c>
      <c r="AD128" s="45">
        <f t="shared" si="99"/>
        <v>0</v>
      </c>
      <c r="AE128" s="45">
        <f t="shared" si="100"/>
        <v>0</v>
      </c>
      <c r="AF128" s="45">
        <f t="shared" si="101"/>
        <v>0</v>
      </c>
      <c r="AL128" s="34">
        <f t="shared" si="102"/>
        <v>1</v>
      </c>
      <c r="AM128" s="34">
        <f t="shared" si="103"/>
        <v>1</v>
      </c>
      <c r="AN128" s="2">
        <f t="shared" si="104"/>
        <v>0</v>
      </c>
      <c r="AO128" s="2">
        <f t="shared" si="105"/>
        <v>-1</v>
      </c>
      <c r="AP128" s="34"/>
      <c r="AQ128" s="2">
        <f t="shared" si="150"/>
        <v>0</v>
      </c>
      <c r="AR128" s="2">
        <f t="shared" si="151"/>
        <v>0</v>
      </c>
      <c r="AS128" s="2">
        <f t="shared" si="152"/>
        <v>0</v>
      </c>
      <c r="AT128" s="2">
        <f t="shared" si="153"/>
        <v>0</v>
      </c>
      <c r="AU128" s="2">
        <f t="shared" si="154"/>
        <v>0</v>
      </c>
      <c r="AV128" s="2">
        <f t="shared" si="106"/>
        <v>0</v>
      </c>
      <c r="AW128" s="2">
        <f t="shared" si="155"/>
        <v>0</v>
      </c>
      <c r="AX128" s="2">
        <f t="shared" si="156"/>
        <v>0</v>
      </c>
      <c r="AY128" s="2">
        <f t="shared" si="107"/>
        <v>0</v>
      </c>
      <c r="AZ128" s="2">
        <f t="shared" si="108"/>
        <v>0</v>
      </c>
      <c r="BM128" s="62">
        <f t="shared" si="109"/>
        <v>-1</v>
      </c>
      <c r="BN128" s="7">
        <f t="shared" si="110"/>
        <v>-1</v>
      </c>
      <c r="BO128" s="7">
        <f t="shared" si="111"/>
        <v>-1</v>
      </c>
      <c r="BP128" s="7">
        <f t="shared" si="112"/>
        <v>-2</v>
      </c>
      <c r="BQ128" s="7">
        <f t="shared" si="113"/>
        <v>-1</v>
      </c>
      <c r="BR128" s="7">
        <f t="shared" si="114"/>
        <v>-1</v>
      </c>
      <c r="BS128" s="7">
        <f t="shared" si="115"/>
        <v>-1</v>
      </c>
      <c r="BT128" s="7">
        <f t="shared" si="116"/>
        <v>-1</v>
      </c>
      <c r="BU128" s="7">
        <f t="shared" si="117"/>
        <v>-1</v>
      </c>
      <c r="BV128" s="65">
        <f t="shared" si="118"/>
        <v>0</v>
      </c>
      <c r="BW128" s="7"/>
      <c r="BX128" s="7"/>
      <c r="BY128" s="7"/>
      <c r="BZ128" s="7"/>
      <c r="CA128">
        <f t="shared" si="119"/>
        <v>-1</v>
      </c>
      <c r="CB128">
        <f t="shared" si="120"/>
        <v>-1</v>
      </c>
      <c r="CC128">
        <f t="shared" si="121"/>
        <v>-1</v>
      </c>
      <c r="CD128">
        <f t="shared" si="122"/>
        <v>-1</v>
      </c>
      <c r="CE128">
        <f t="shared" si="123"/>
        <v>0</v>
      </c>
      <c r="CF128">
        <f t="shared" si="124"/>
        <v>-1</v>
      </c>
      <c r="CG128">
        <f t="shared" si="125"/>
        <v>-1</v>
      </c>
      <c r="CH128">
        <f t="shared" si="126"/>
        <v>-1</v>
      </c>
      <c r="CI128">
        <f t="shared" si="127"/>
        <v>-1</v>
      </c>
      <c r="CJ128">
        <f t="shared" si="128"/>
        <v>0</v>
      </c>
      <c r="CK128">
        <f t="shared" si="157"/>
        <v>-1</v>
      </c>
      <c r="CL128">
        <f t="shared" si="158"/>
        <v>-1</v>
      </c>
      <c r="CM128">
        <f t="shared" si="129"/>
        <v>-1</v>
      </c>
      <c r="CN128">
        <f t="shared" si="130"/>
        <v>-1</v>
      </c>
      <c r="CO128">
        <f t="shared" si="131"/>
        <v>-1</v>
      </c>
      <c r="CP128">
        <f t="shared" si="132"/>
        <v>-1</v>
      </c>
      <c r="CQ128"/>
      <c r="CR128" t="str">
        <f t="shared" si="133"/>
        <v>-1x0x-1x-1</v>
      </c>
      <c r="CS128" t="str">
        <f t="shared" si="134"/>
        <v>0x-1x-1x-1</v>
      </c>
      <c r="CT128"/>
      <c r="CU128">
        <f t="shared" si="135"/>
        <v>0</v>
      </c>
      <c r="CV128">
        <f t="shared" si="136"/>
        <v>0</v>
      </c>
      <c r="CW128">
        <f t="shared" si="137"/>
        <v>0</v>
      </c>
      <c r="CX128">
        <f t="shared" si="138"/>
        <v>0</v>
      </c>
      <c r="CY128">
        <f t="shared" si="139"/>
        <v>-1</v>
      </c>
      <c r="CZ128">
        <f t="shared" si="140"/>
        <v>1</v>
      </c>
      <c r="DA128" s="2">
        <f t="shared" si="141"/>
        <v>0</v>
      </c>
      <c r="DB128" s="2">
        <f t="shared" si="142"/>
        <v>0</v>
      </c>
      <c r="DC128" s="2">
        <f t="shared" si="143"/>
        <v>0</v>
      </c>
      <c r="DD128" s="2">
        <f t="shared" si="144"/>
        <v>0</v>
      </c>
    </row>
    <row r="129" spans="1:108" ht="18.600000000000001" customHeight="1" thickBot="1">
      <c r="A129" s="2"/>
      <c r="B129" s="4" t="s">
        <v>106</v>
      </c>
      <c r="C129" s="91" t="str">
        <f t="shared" si="149"/>
        <v/>
      </c>
      <c r="D129" s="91"/>
      <c r="E129" s="91"/>
      <c r="F129" s="91"/>
      <c r="G129" s="9"/>
      <c r="H129" s="9"/>
      <c r="I129" s="49"/>
      <c r="J129" s="125" t="str">
        <f t="shared" si="145"/>
        <v>-</v>
      </c>
      <c r="K129" s="126"/>
      <c r="L129" s="127" t="str">
        <f t="shared" si="92"/>
        <v>-</v>
      </c>
      <c r="M129" s="127"/>
      <c r="N129" s="127"/>
      <c r="O129" s="127"/>
      <c r="P129" s="59" t="str">
        <f t="shared" si="146"/>
        <v>-</v>
      </c>
      <c r="Q129" s="127" t="str">
        <f t="shared" si="93"/>
        <v>-</v>
      </c>
      <c r="R129" s="127"/>
      <c r="S129" s="83" t="str">
        <f t="shared" si="148"/>
        <v>-</v>
      </c>
      <c r="T129" s="84"/>
      <c r="U129" s="127" t="str">
        <f t="shared" si="94"/>
        <v>-</v>
      </c>
      <c r="V129" s="127"/>
      <c r="W129" s="127" t="str">
        <f t="shared" si="95"/>
        <v>-</v>
      </c>
      <c r="X129" s="127"/>
      <c r="Y129" s="53" t="str">
        <f t="shared" si="96"/>
        <v>-</v>
      </c>
      <c r="Z129" s="73" t="str">
        <f t="shared" si="147"/>
        <v>-</v>
      </c>
      <c r="AA129" s="42"/>
      <c r="AB129" s="45" t="str">
        <f t="shared" si="97"/>
        <v/>
      </c>
      <c r="AC129" s="45" t="str">
        <f t="shared" si="98"/>
        <v/>
      </c>
      <c r="AD129" s="45">
        <f t="shared" si="99"/>
        <v>0</v>
      </c>
      <c r="AE129" s="45">
        <f t="shared" si="100"/>
        <v>0</v>
      </c>
      <c r="AF129" s="45">
        <f t="shared" si="101"/>
        <v>0</v>
      </c>
      <c r="AL129" s="34">
        <f t="shared" si="102"/>
        <v>1</v>
      </c>
      <c r="AM129" s="34">
        <f t="shared" si="103"/>
        <v>1</v>
      </c>
      <c r="AN129" s="2">
        <f t="shared" si="104"/>
        <v>0</v>
      </c>
      <c r="AO129" s="2">
        <f t="shared" si="105"/>
        <v>-1</v>
      </c>
      <c r="AP129" s="34"/>
      <c r="AQ129" s="2">
        <f t="shared" si="150"/>
        <v>0</v>
      </c>
      <c r="AR129" s="2">
        <f t="shared" si="151"/>
        <v>0</v>
      </c>
      <c r="AS129" s="2">
        <f t="shared" si="152"/>
        <v>0</v>
      </c>
      <c r="AT129" s="2">
        <f t="shared" si="153"/>
        <v>0</v>
      </c>
      <c r="AU129" s="2">
        <f t="shared" si="154"/>
        <v>0</v>
      </c>
      <c r="AV129" s="2">
        <f t="shared" si="106"/>
        <v>0</v>
      </c>
      <c r="AW129" s="2">
        <f t="shared" si="155"/>
        <v>0</v>
      </c>
      <c r="AX129" s="2">
        <f t="shared" si="156"/>
        <v>0</v>
      </c>
      <c r="AY129" s="2">
        <f t="shared" si="107"/>
        <v>0</v>
      </c>
      <c r="AZ129" s="2">
        <f t="shared" si="108"/>
        <v>0</v>
      </c>
      <c r="BM129" s="62">
        <f t="shared" si="109"/>
        <v>-1</v>
      </c>
      <c r="BN129" s="7">
        <f t="shared" si="110"/>
        <v>-1</v>
      </c>
      <c r="BO129" s="7">
        <f t="shared" si="111"/>
        <v>-1</v>
      </c>
      <c r="BP129" s="7">
        <f t="shared" si="112"/>
        <v>-2</v>
      </c>
      <c r="BQ129" s="7">
        <f t="shared" si="113"/>
        <v>-1</v>
      </c>
      <c r="BR129" s="7">
        <f t="shared" si="114"/>
        <v>-1</v>
      </c>
      <c r="BS129" s="7">
        <f t="shared" si="115"/>
        <v>-1</v>
      </c>
      <c r="BT129" s="7">
        <f t="shared" si="116"/>
        <v>-1</v>
      </c>
      <c r="BU129" s="7">
        <f t="shared" si="117"/>
        <v>-1</v>
      </c>
      <c r="BV129" s="65">
        <f t="shared" si="118"/>
        <v>0</v>
      </c>
      <c r="BW129" s="7"/>
      <c r="BX129" s="7"/>
      <c r="BY129" s="7"/>
      <c r="BZ129" s="7"/>
      <c r="CA129">
        <f t="shared" si="119"/>
        <v>-1</v>
      </c>
      <c r="CB129">
        <f t="shared" si="120"/>
        <v>-1</v>
      </c>
      <c r="CC129">
        <f t="shared" si="121"/>
        <v>-1</v>
      </c>
      <c r="CD129">
        <f t="shared" si="122"/>
        <v>-1</v>
      </c>
      <c r="CE129">
        <f t="shared" si="123"/>
        <v>0</v>
      </c>
      <c r="CF129">
        <f t="shared" si="124"/>
        <v>-1</v>
      </c>
      <c r="CG129">
        <f t="shared" si="125"/>
        <v>-1</v>
      </c>
      <c r="CH129">
        <f t="shared" si="126"/>
        <v>-1</v>
      </c>
      <c r="CI129">
        <f t="shared" si="127"/>
        <v>-1</v>
      </c>
      <c r="CJ129">
        <f t="shared" si="128"/>
        <v>0</v>
      </c>
      <c r="CK129">
        <f t="shared" si="157"/>
        <v>-1</v>
      </c>
      <c r="CL129">
        <f t="shared" si="158"/>
        <v>-1</v>
      </c>
      <c r="CM129">
        <f t="shared" si="129"/>
        <v>-1</v>
      </c>
      <c r="CN129">
        <f t="shared" si="130"/>
        <v>-1</v>
      </c>
      <c r="CO129">
        <f t="shared" si="131"/>
        <v>-1</v>
      </c>
      <c r="CP129">
        <f t="shared" si="132"/>
        <v>-1</v>
      </c>
      <c r="CQ129"/>
      <c r="CR129" t="str">
        <f t="shared" si="133"/>
        <v>-1x0x-1x-1</v>
      </c>
      <c r="CS129" t="str">
        <f t="shared" si="134"/>
        <v>0x-1x-1x-1</v>
      </c>
      <c r="CT129"/>
      <c r="CU129">
        <f t="shared" si="135"/>
        <v>0</v>
      </c>
      <c r="CV129">
        <f t="shared" si="136"/>
        <v>0</v>
      </c>
      <c r="CW129">
        <f t="shared" si="137"/>
        <v>0</v>
      </c>
      <c r="CX129">
        <f t="shared" si="138"/>
        <v>0</v>
      </c>
      <c r="CY129">
        <f t="shared" si="139"/>
        <v>-1</v>
      </c>
      <c r="CZ129">
        <f t="shared" si="140"/>
        <v>1</v>
      </c>
      <c r="DA129" s="2">
        <f t="shared" si="141"/>
        <v>0</v>
      </c>
      <c r="DB129" s="2">
        <f t="shared" si="142"/>
        <v>0</v>
      </c>
      <c r="DC129" s="2">
        <f t="shared" si="143"/>
        <v>0</v>
      </c>
      <c r="DD129" s="2">
        <f t="shared" si="144"/>
        <v>0</v>
      </c>
    </row>
    <row r="130" spans="1:108" ht="18.600000000000001" customHeight="1" thickBot="1">
      <c r="A130" s="2"/>
      <c r="B130" s="4" t="s">
        <v>107</v>
      </c>
      <c r="C130" s="91" t="str">
        <f t="shared" si="149"/>
        <v/>
      </c>
      <c r="D130" s="91"/>
      <c r="E130" s="91"/>
      <c r="F130" s="91"/>
      <c r="G130" s="9"/>
      <c r="H130" s="9"/>
      <c r="I130" s="49"/>
      <c r="J130" s="125" t="str">
        <f t="shared" si="145"/>
        <v>-</v>
      </c>
      <c r="K130" s="126"/>
      <c r="L130" s="127" t="str">
        <f t="shared" si="92"/>
        <v>-</v>
      </c>
      <c r="M130" s="127"/>
      <c r="N130" s="127"/>
      <c r="O130" s="127"/>
      <c r="P130" s="59" t="str">
        <f t="shared" si="146"/>
        <v>-</v>
      </c>
      <c r="Q130" s="127" t="str">
        <f t="shared" si="93"/>
        <v>-</v>
      </c>
      <c r="R130" s="127"/>
      <c r="S130" s="83" t="str">
        <f t="shared" si="148"/>
        <v>-</v>
      </c>
      <c r="T130" s="84"/>
      <c r="U130" s="127" t="str">
        <f t="shared" si="94"/>
        <v>-</v>
      </c>
      <c r="V130" s="127"/>
      <c r="W130" s="127" t="str">
        <f t="shared" si="95"/>
        <v>-</v>
      </c>
      <c r="X130" s="127"/>
      <c r="Y130" s="53" t="str">
        <f t="shared" si="96"/>
        <v>-</v>
      </c>
      <c r="Z130" s="73" t="str">
        <f t="shared" si="147"/>
        <v>-</v>
      </c>
      <c r="AA130" s="42"/>
      <c r="AB130" s="45" t="str">
        <f t="shared" si="97"/>
        <v/>
      </c>
      <c r="AC130" s="45" t="str">
        <f t="shared" si="98"/>
        <v/>
      </c>
      <c r="AD130" s="45">
        <f t="shared" si="99"/>
        <v>0</v>
      </c>
      <c r="AE130" s="45">
        <f t="shared" si="100"/>
        <v>0</v>
      </c>
      <c r="AF130" s="45">
        <f t="shared" si="101"/>
        <v>0</v>
      </c>
      <c r="AL130" s="34">
        <f t="shared" si="102"/>
        <v>1</v>
      </c>
      <c r="AM130" s="34">
        <f t="shared" si="103"/>
        <v>1</v>
      </c>
      <c r="AN130" s="2">
        <f t="shared" si="104"/>
        <v>0</v>
      </c>
      <c r="AO130" s="2">
        <f t="shared" si="105"/>
        <v>-1</v>
      </c>
      <c r="AP130" s="34"/>
      <c r="AQ130" s="2">
        <f t="shared" si="150"/>
        <v>0</v>
      </c>
      <c r="AR130" s="2">
        <f t="shared" si="151"/>
        <v>0</v>
      </c>
      <c r="AS130" s="2">
        <f t="shared" si="152"/>
        <v>0</v>
      </c>
      <c r="AT130" s="2">
        <f t="shared" si="153"/>
        <v>0</v>
      </c>
      <c r="AU130" s="2">
        <f t="shared" si="154"/>
        <v>0</v>
      </c>
      <c r="AV130" s="2">
        <f t="shared" si="106"/>
        <v>0</v>
      </c>
      <c r="AW130" s="2">
        <f t="shared" si="155"/>
        <v>0</v>
      </c>
      <c r="AX130" s="2">
        <f t="shared" si="156"/>
        <v>0</v>
      </c>
      <c r="AY130" s="2">
        <f t="shared" si="107"/>
        <v>0</v>
      </c>
      <c r="AZ130" s="2">
        <f t="shared" si="108"/>
        <v>0</v>
      </c>
      <c r="BM130" s="62">
        <f t="shared" si="109"/>
        <v>-1</v>
      </c>
      <c r="BN130" s="7">
        <f t="shared" si="110"/>
        <v>-1</v>
      </c>
      <c r="BO130" s="7">
        <f t="shared" si="111"/>
        <v>-1</v>
      </c>
      <c r="BP130" s="7">
        <f t="shared" si="112"/>
        <v>-2</v>
      </c>
      <c r="BQ130" s="7">
        <f t="shared" si="113"/>
        <v>-1</v>
      </c>
      <c r="BR130" s="7">
        <f t="shared" si="114"/>
        <v>-1</v>
      </c>
      <c r="BS130" s="7">
        <f t="shared" si="115"/>
        <v>-1</v>
      </c>
      <c r="BT130" s="7">
        <f t="shared" si="116"/>
        <v>-1</v>
      </c>
      <c r="BU130" s="7">
        <f t="shared" si="117"/>
        <v>-1</v>
      </c>
      <c r="BV130" s="65">
        <f t="shared" si="118"/>
        <v>0</v>
      </c>
      <c r="BW130" s="7"/>
      <c r="BX130" s="7"/>
      <c r="BY130" s="7"/>
      <c r="BZ130" s="7"/>
      <c r="CA130">
        <f t="shared" si="119"/>
        <v>-1</v>
      </c>
      <c r="CB130">
        <f t="shared" si="120"/>
        <v>-1</v>
      </c>
      <c r="CC130">
        <f t="shared" si="121"/>
        <v>-1</v>
      </c>
      <c r="CD130">
        <f t="shared" si="122"/>
        <v>-1</v>
      </c>
      <c r="CE130">
        <f t="shared" si="123"/>
        <v>0</v>
      </c>
      <c r="CF130">
        <f t="shared" si="124"/>
        <v>-1</v>
      </c>
      <c r="CG130">
        <f t="shared" si="125"/>
        <v>-1</v>
      </c>
      <c r="CH130">
        <f t="shared" si="126"/>
        <v>-1</v>
      </c>
      <c r="CI130">
        <f t="shared" si="127"/>
        <v>-1</v>
      </c>
      <c r="CJ130">
        <f t="shared" si="128"/>
        <v>0</v>
      </c>
      <c r="CK130">
        <f t="shared" si="157"/>
        <v>-1</v>
      </c>
      <c r="CL130">
        <f t="shared" si="158"/>
        <v>-1</v>
      </c>
      <c r="CM130">
        <f t="shared" si="129"/>
        <v>-1</v>
      </c>
      <c r="CN130">
        <f t="shared" si="130"/>
        <v>-1</v>
      </c>
      <c r="CO130">
        <f t="shared" si="131"/>
        <v>-1</v>
      </c>
      <c r="CP130">
        <f t="shared" si="132"/>
        <v>-1</v>
      </c>
      <c r="CQ130"/>
      <c r="CR130" t="str">
        <f t="shared" si="133"/>
        <v>-1x0x-1x-1</v>
      </c>
      <c r="CS130" t="str">
        <f t="shared" si="134"/>
        <v>0x-1x-1x-1</v>
      </c>
      <c r="CT130"/>
      <c r="CU130">
        <f t="shared" si="135"/>
        <v>0</v>
      </c>
      <c r="CV130">
        <f t="shared" si="136"/>
        <v>0</v>
      </c>
      <c r="CW130">
        <f t="shared" si="137"/>
        <v>0</v>
      </c>
      <c r="CX130">
        <f t="shared" si="138"/>
        <v>0</v>
      </c>
      <c r="CY130">
        <f t="shared" si="139"/>
        <v>-1</v>
      </c>
      <c r="CZ130">
        <f t="shared" si="140"/>
        <v>1</v>
      </c>
      <c r="DA130" s="2">
        <f t="shared" si="141"/>
        <v>0</v>
      </c>
      <c r="DB130" s="2">
        <f t="shared" si="142"/>
        <v>0</v>
      </c>
      <c r="DC130" s="2">
        <f t="shared" si="143"/>
        <v>0</v>
      </c>
      <c r="DD130" s="2">
        <f t="shared" si="144"/>
        <v>0</v>
      </c>
    </row>
    <row r="131" spans="1:108" ht="18.600000000000001" customHeight="1" thickBot="1">
      <c r="A131" s="2"/>
      <c r="B131" s="4" t="s">
        <v>108</v>
      </c>
      <c r="C131" s="91" t="str">
        <f t="shared" si="149"/>
        <v/>
      </c>
      <c r="D131" s="91"/>
      <c r="E131" s="91"/>
      <c r="F131" s="91"/>
      <c r="G131" s="9"/>
      <c r="H131" s="9"/>
      <c r="I131" s="49"/>
      <c r="J131" s="125" t="str">
        <f t="shared" si="145"/>
        <v>-</v>
      </c>
      <c r="K131" s="126"/>
      <c r="L131" s="127" t="str">
        <f t="shared" si="92"/>
        <v>-</v>
      </c>
      <c r="M131" s="127"/>
      <c r="N131" s="127"/>
      <c r="O131" s="127"/>
      <c r="P131" s="59" t="str">
        <f t="shared" si="146"/>
        <v>-</v>
      </c>
      <c r="Q131" s="127" t="str">
        <f t="shared" si="93"/>
        <v>-</v>
      </c>
      <c r="R131" s="127"/>
      <c r="S131" s="83" t="str">
        <f t="shared" si="148"/>
        <v>-</v>
      </c>
      <c r="T131" s="84"/>
      <c r="U131" s="127" t="str">
        <f t="shared" si="94"/>
        <v>-</v>
      </c>
      <c r="V131" s="127"/>
      <c r="W131" s="127" t="str">
        <f t="shared" si="95"/>
        <v>-</v>
      </c>
      <c r="X131" s="127"/>
      <c r="Y131" s="53" t="str">
        <f t="shared" si="96"/>
        <v>-</v>
      </c>
      <c r="Z131" s="73" t="str">
        <f t="shared" si="147"/>
        <v>-</v>
      </c>
      <c r="AA131" s="42"/>
      <c r="AB131" s="45" t="str">
        <f t="shared" si="97"/>
        <v/>
      </c>
      <c r="AC131" s="45" t="str">
        <f t="shared" si="98"/>
        <v/>
      </c>
      <c r="AD131" s="45">
        <f t="shared" si="99"/>
        <v>0</v>
      </c>
      <c r="AE131" s="45">
        <f t="shared" si="100"/>
        <v>0</v>
      </c>
      <c r="AF131" s="45">
        <f t="shared" si="101"/>
        <v>0</v>
      </c>
      <c r="AL131" s="34">
        <f t="shared" si="102"/>
        <v>1</v>
      </c>
      <c r="AM131" s="34">
        <f t="shared" si="103"/>
        <v>1</v>
      </c>
      <c r="AN131" s="2">
        <f t="shared" si="104"/>
        <v>0</v>
      </c>
      <c r="AO131" s="2">
        <f t="shared" si="105"/>
        <v>-1</v>
      </c>
      <c r="AP131" s="34"/>
      <c r="AQ131" s="2">
        <f t="shared" si="150"/>
        <v>0</v>
      </c>
      <c r="AR131" s="2">
        <f t="shared" si="151"/>
        <v>0</v>
      </c>
      <c r="AS131" s="2">
        <f t="shared" si="152"/>
        <v>0</v>
      </c>
      <c r="AT131" s="2">
        <f t="shared" si="153"/>
        <v>0</v>
      </c>
      <c r="AU131" s="2">
        <f t="shared" si="154"/>
        <v>0</v>
      </c>
      <c r="AV131" s="2">
        <f t="shared" si="106"/>
        <v>0</v>
      </c>
      <c r="AW131" s="2">
        <f t="shared" si="155"/>
        <v>0</v>
      </c>
      <c r="AX131" s="2">
        <f t="shared" si="156"/>
        <v>0</v>
      </c>
      <c r="AY131" s="2">
        <f t="shared" si="107"/>
        <v>0</v>
      </c>
      <c r="AZ131" s="2">
        <f t="shared" si="108"/>
        <v>0</v>
      </c>
      <c r="BM131" s="62">
        <f t="shared" si="109"/>
        <v>-1</v>
      </c>
      <c r="BN131" s="7">
        <f t="shared" si="110"/>
        <v>-1</v>
      </c>
      <c r="BO131" s="7">
        <f t="shared" si="111"/>
        <v>-1</v>
      </c>
      <c r="BP131" s="7">
        <f t="shared" si="112"/>
        <v>-2</v>
      </c>
      <c r="BQ131" s="7">
        <f t="shared" si="113"/>
        <v>-1</v>
      </c>
      <c r="BR131" s="7">
        <f t="shared" si="114"/>
        <v>-1</v>
      </c>
      <c r="BS131" s="7">
        <f t="shared" si="115"/>
        <v>-1</v>
      </c>
      <c r="BT131" s="7">
        <f t="shared" si="116"/>
        <v>-1</v>
      </c>
      <c r="BU131" s="7">
        <f t="shared" si="117"/>
        <v>-1</v>
      </c>
      <c r="BV131" s="65">
        <f t="shared" si="118"/>
        <v>0</v>
      </c>
      <c r="BW131" s="7"/>
      <c r="BX131" s="7"/>
      <c r="BY131" s="7"/>
      <c r="BZ131" s="7"/>
      <c r="CA131">
        <f t="shared" si="119"/>
        <v>-1</v>
      </c>
      <c r="CB131">
        <f t="shared" si="120"/>
        <v>-1</v>
      </c>
      <c r="CC131">
        <f t="shared" si="121"/>
        <v>-1</v>
      </c>
      <c r="CD131">
        <f t="shared" si="122"/>
        <v>-1</v>
      </c>
      <c r="CE131">
        <f t="shared" si="123"/>
        <v>0</v>
      </c>
      <c r="CF131">
        <f t="shared" si="124"/>
        <v>-1</v>
      </c>
      <c r="CG131">
        <f t="shared" si="125"/>
        <v>-1</v>
      </c>
      <c r="CH131">
        <f t="shared" si="126"/>
        <v>-1</v>
      </c>
      <c r="CI131">
        <f t="shared" si="127"/>
        <v>-1</v>
      </c>
      <c r="CJ131">
        <f t="shared" si="128"/>
        <v>0</v>
      </c>
      <c r="CK131">
        <f t="shared" si="157"/>
        <v>-1</v>
      </c>
      <c r="CL131">
        <f t="shared" si="158"/>
        <v>-1</v>
      </c>
      <c r="CM131">
        <f t="shared" si="129"/>
        <v>-1</v>
      </c>
      <c r="CN131">
        <f t="shared" si="130"/>
        <v>-1</v>
      </c>
      <c r="CO131">
        <f t="shared" si="131"/>
        <v>-1</v>
      </c>
      <c r="CP131">
        <f t="shared" si="132"/>
        <v>-1</v>
      </c>
      <c r="CQ131"/>
      <c r="CR131" t="str">
        <f t="shared" si="133"/>
        <v>-1x0x-1x-1</v>
      </c>
      <c r="CS131" t="str">
        <f t="shared" si="134"/>
        <v>0x-1x-1x-1</v>
      </c>
      <c r="CT131"/>
      <c r="CU131">
        <f t="shared" si="135"/>
        <v>0</v>
      </c>
      <c r="CV131">
        <f t="shared" si="136"/>
        <v>0</v>
      </c>
      <c r="CW131">
        <f t="shared" si="137"/>
        <v>0</v>
      </c>
      <c r="CX131">
        <f t="shared" si="138"/>
        <v>0</v>
      </c>
      <c r="CY131">
        <f t="shared" si="139"/>
        <v>-1</v>
      </c>
      <c r="CZ131">
        <f t="shared" si="140"/>
        <v>1</v>
      </c>
      <c r="DA131" s="2">
        <f t="shared" si="141"/>
        <v>0</v>
      </c>
      <c r="DB131" s="2">
        <f t="shared" si="142"/>
        <v>0</v>
      </c>
      <c r="DC131" s="2">
        <f t="shared" si="143"/>
        <v>0</v>
      </c>
      <c r="DD131" s="2">
        <f t="shared" si="144"/>
        <v>0</v>
      </c>
    </row>
    <row r="132" spans="1:108" ht="18.600000000000001" customHeight="1" thickBot="1">
      <c r="A132" s="2"/>
      <c r="B132" s="4" t="s">
        <v>109</v>
      </c>
      <c r="C132" s="91" t="str">
        <f t="shared" si="149"/>
        <v/>
      </c>
      <c r="D132" s="91"/>
      <c r="E132" s="91"/>
      <c r="F132" s="91"/>
      <c r="G132" s="9"/>
      <c r="H132" s="9"/>
      <c r="I132" s="49"/>
      <c r="J132" s="125" t="str">
        <f t="shared" si="145"/>
        <v>-</v>
      </c>
      <c r="K132" s="126"/>
      <c r="L132" s="127" t="str">
        <f t="shared" si="92"/>
        <v>-</v>
      </c>
      <c r="M132" s="127"/>
      <c r="N132" s="127"/>
      <c r="O132" s="127"/>
      <c r="P132" s="59" t="str">
        <f t="shared" si="146"/>
        <v>-</v>
      </c>
      <c r="Q132" s="127" t="str">
        <f t="shared" si="93"/>
        <v>-</v>
      </c>
      <c r="R132" s="127"/>
      <c r="S132" s="83" t="str">
        <f t="shared" si="148"/>
        <v>-</v>
      </c>
      <c r="T132" s="84"/>
      <c r="U132" s="127" t="str">
        <f t="shared" si="94"/>
        <v>-</v>
      </c>
      <c r="V132" s="127"/>
      <c r="W132" s="127" t="str">
        <f t="shared" si="95"/>
        <v>-</v>
      </c>
      <c r="X132" s="127"/>
      <c r="Y132" s="53" t="str">
        <f t="shared" si="96"/>
        <v>-</v>
      </c>
      <c r="Z132" s="73" t="str">
        <f t="shared" si="147"/>
        <v>-</v>
      </c>
      <c r="AA132" s="42"/>
      <c r="AB132" s="45" t="str">
        <f t="shared" si="97"/>
        <v/>
      </c>
      <c r="AC132" s="45" t="str">
        <f t="shared" si="98"/>
        <v/>
      </c>
      <c r="AD132" s="45">
        <f t="shared" si="99"/>
        <v>0</v>
      </c>
      <c r="AE132" s="45">
        <f t="shared" si="100"/>
        <v>0</v>
      </c>
      <c r="AF132" s="45">
        <f t="shared" si="101"/>
        <v>0</v>
      </c>
      <c r="AL132" s="34">
        <f t="shared" si="102"/>
        <v>1</v>
      </c>
      <c r="AM132" s="34">
        <f t="shared" si="103"/>
        <v>1</v>
      </c>
      <c r="AN132" s="2">
        <f t="shared" si="104"/>
        <v>0</v>
      </c>
      <c r="AO132" s="2">
        <f t="shared" si="105"/>
        <v>-1</v>
      </c>
      <c r="AP132" s="34"/>
      <c r="AQ132" s="2">
        <f t="shared" si="150"/>
        <v>0</v>
      </c>
      <c r="AR132" s="2">
        <f t="shared" si="151"/>
        <v>0</v>
      </c>
      <c r="AS132" s="2">
        <f t="shared" si="152"/>
        <v>0</v>
      </c>
      <c r="AT132" s="2">
        <f t="shared" si="153"/>
        <v>0</v>
      </c>
      <c r="AU132" s="2">
        <f t="shared" si="154"/>
        <v>0</v>
      </c>
      <c r="AV132" s="2">
        <f t="shared" si="106"/>
        <v>0</v>
      </c>
      <c r="AW132" s="2">
        <f t="shared" si="155"/>
        <v>0</v>
      </c>
      <c r="AX132" s="2">
        <f t="shared" si="156"/>
        <v>0</v>
      </c>
      <c r="AY132" s="2">
        <f t="shared" si="107"/>
        <v>0</v>
      </c>
      <c r="AZ132" s="2">
        <f t="shared" si="108"/>
        <v>0</v>
      </c>
      <c r="BM132" s="62">
        <f t="shared" si="109"/>
        <v>-1</v>
      </c>
      <c r="BN132" s="7">
        <f t="shared" si="110"/>
        <v>-1</v>
      </c>
      <c r="BO132" s="7">
        <f t="shared" si="111"/>
        <v>-1</v>
      </c>
      <c r="BP132" s="7">
        <f t="shared" si="112"/>
        <v>-2</v>
      </c>
      <c r="BQ132" s="7">
        <f t="shared" si="113"/>
        <v>-1</v>
      </c>
      <c r="BR132" s="7">
        <f t="shared" si="114"/>
        <v>-1</v>
      </c>
      <c r="BS132" s="7">
        <f t="shared" si="115"/>
        <v>-1</v>
      </c>
      <c r="BT132" s="7">
        <f t="shared" si="116"/>
        <v>-1</v>
      </c>
      <c r="BU132" s="7">
        <f t="shared" si="117"/>
        <v>-1</v>
      </c>
      <c r="BV132" s="65">
        <f t="shared" si="118"/>
        <v>0</v>
      </c>
      <c r="BW132" s="7"/>
      <c r="BX132" s="7"/>
      <c r="BY132" s="7"/>
      <c r="BZ132" s="7"/>
      <c r="CA132">
        <f t="shared" si="119"/>
        <v>-1</v>
      </c>
      <c r="CB132">
        <f t="shared" si="120"/>
        <v>-1</v>
      </c>
      <c r="CC132">
        <f t="shared" si="121"/>
        <v>-1</v>
      </c>
      <c r="CD132">
        <f t="shared" si="122"/>
        <v>-1</v>
      </c>
      <c r="CE132">
        <f t="shared" si="123"/>
        <v>0</v>
      </c>
      <c r="CF132">
        <f t="shared" si="124"/>
        <v>-1</v>
      </c>
      <c r="CG132">
        <f t="shared" si="125"/>
        <v>-1</v>
      </c>
      <c r="CH132">
        <f t="shared" si="126"/>
        <v>-1</v>
      </c>
      <c r="CI132">
        <f t="shared" si="127"/>
        <v>-1</v>
      </c>
      <c r="CJ132">
        <f t="shared" si="128"/>
        <v>0</v>
      </c>
      <c r="CK132">
        <f t="shared" si="157"/>
        <v>-1</v>
      </c>
      <c r="CL132">
        <f t="shared" si="158"/>
        <v>-1</v>
      </c>
      <c r="CM132">
        <f t="shared" si="129"/>
        <v>-1</v>
      </c>
      <c r="CN132">
        <f t="shared" si="130"/>
        <v>-1</v>
      </c>
      <c r="CO132">
        <f t="shared" si="131"/>
        <v>-1</v>
      </c>
      <c r="CP132">
        <f t="shared" si="132"/>
        <v>-1</v>
      </c>
      <c r="CQ132"/>
      <c r="CR132" t="str">
        <f t="shared" si="133"/>
        <v>-1x0x-1x-1</v>
      </c>
      <c r="CS132" t="str">
        <f t="shared" si="134"/>
        <v>0x-1x-1x-1</v>
      </c>
      <c r="CT132"/>
      <c r="CU132">
        <f t="shared" si="135"/>
        <v>0</v>
      </c>
      <c r="CV132">
        <f t="shared" si="136"/>
        <v>0</v>
      </c>
      <c r="CW132">
        <f t="shared" si="137"/>
        <v>0</v>
      </c>
      <c r="CX132">
        <f t="shared" si="138"/>
        <v>0</v>
      </c>
      <c r="CY132">
        <f t="shared" si="139"/>
        <v>-1</v>
      </c>
      <c r="CZ132">
        <f t="shared" si="140"/>
        <v>1</v>
      </c>
      <c r="DA132" s="2">
        <f t="shared" si="141"/>
        <v>0</v>
      </c>
      <c r="DB132" s="2">
        <f t="shared" si="142"/>
        <v>0</v>
      </c>
      <c r="DC132" s="2">
        <f t="shared" si="143"/>
        <v>0</v>
      </c>
      <c r="DD132" s="2">
        <f t="shared" si="144"/>
        <v>0</v>
      </c>
    </row>
    <row r="133" spans="1:108" ht="18.600000000000001" customHeight="1" thickBot="1">
      <c r="A133" s="2"/>
      <c r="B133" s="4" t="s">
        <v>110</v>
      </c>
      <c r="C133" s="91" t="str">
        <f t="shared" si="149"/>
        <v/>
      </c>
      <c r="D133" s="91"/>
      <c r="E133" s="91"/>
      <c r="F133" s="91"/>
      <c r="G133" s="9"/>
      <c r="H133" s="9"/>
      <c r="I133" s="49"/>
      <c r="J133" s="125" t="str">
        <f t="shared" si="145"/>
        <v>-</v>
      </c>
      <c r="K133" s="126"/>
      <c r="L133" s="127" t="str">
        <f t="shared" si="92"/>
        <v>-</v>
      </c>
      <c r="M133" s="127"/>
      <c r="N133" s="127"/>
      <c r="O133" s="127"/>
      <c r="P133" s="59" t="str">
        <f t="shared" si="146"/>
        <v>-</v>
      </c>
      <c r="Q133" s="127" t="str">
        <f t="shared" si="93"/>
        <v>-</v>
      </c>
      <c r="R133" s="127"/>
      <c r="S133" s="83" t="str">
        <f t="shared" si="148"/>
        <v>-</v>
      </c>
      <c r="T133" s="84"/>
      <c r="U133" s="127" t="str">
        <f t="shared" si="94"/>
        <v>-</v>
      </c>
      <c r="V133" s="127"/>
      <c r="W133" s="127" t="str">
        <f t="shared" si="95"/>
        <v>-</v>
      </c>
      <c r="X133" s="127"/>
      <c r="Y133" s="53" t="str">
        <f t="shared" si="96"/>
        <v>-</v>
      </c>
      <c r="Z133" s="73" t="str">
        <f t="shared" si="147"/>
        <v>-</v>
      </c>
      <c r="AA133" s="42"/>
      <c r="AB133" s="45" t="str">
        <f t="shared" si="97"/>
        <v/>
      </c>
      <c r="AC133" s="45" t="str">
        <f t="shared" si="98"/>
        <v/>
      </c>
      <c r="AD133" s="45">
        <f t="shared" si="99"/>
        <v>0</v>
      </c>
      <c r="AE133" s="45">
        <f t="shared" si="100"/>
        <v>0</v>
      </c>
      <c r="AF133" s="45">
        <f t="shared" si="101"/>
        <v>0</v>
      </c>
      <c r="AL133" s="34">
        <f t="shared" si="102"/>
        <v>1</v>
      </c>
      <c r="AM133" s="34">
        <f t="shared" si="103"/>
        <v>1</v>
      </c>
      <c r="AN133" s="2">
        <f t="shared" si="104"/>
        <v>0</v>
      </c>
      <c r="AO133" s="2">
        <f t="shared" si="105"/>
        <v>-1</v>
      </c>
      <c r="AP133" s="34"/>
      <c r="AQ133" s="2">
        <f t="shared" si="150"/>
        <v>0</v>
      </c>
      <c r="AR133" s="2">
        <f t="shared" si="151"/>
        <v>0</v>
      </c>
      <c r="AS133" s="2">
        <f t="shared" si="152"/>
        <v>0</v>
      </c>
      <c r="AT133" s="2">
        <f t="shared" si="153"/>
        <v>0</v>
      </c>
      <c r="AU133" s="2">
        <f t="shared" si="154"/>
        <v>0</v>
      </c>
      <c r="AV133" s="2">
        <f t="shared" si="106"/>
        <v>0</v>
      </c>
      <c r="AW133" s="2">
        <f t="shared" si="155"/>
        <v>0</v>
      </c>
      <c r="AX133" s="2">
        <f t="shared" si="156"/>
        <v>0</v>
      </c>
      <c r="AY133" s="2">
        <f t="shared" si="107"/>
        <v>0</v>
      </c>
      <c r="AZ133" s="2">
        <f t="shared" si="108"/>
        <v>0</v>
      </c>
      <c r="BM133" s="62">
        <f t="shared" si="109"/>
        <v>-1</v>
      </c>
      <c r="BN133" s="7">
        <f t="shared" si="110"/>
        <v>-1</v>
      </c>
      <c r="BO133" s="7">
        <f t="shared" si="111"/>
        <v>-1</v>
      </c>
      <c r="BP133" s="7">
        <f t="shared" si="112"/>
        <v>-2</v>
      </c>
      <c r="BQ133" s="7">
        <f t="shared" si="113"/>
        <v>-1</v>
      </c>
      <c r="BR133" s="7">
        <f t="shared" si="114"/>
        <v>-1</v>
      </c>
      <c r="BS133" s="7">
        <f t="shared" si="115"/>
        <v>-1</v>
      </c>
      <c r="BT133" s="7">
        <f t="shared" si="116"/>
        <v>-1</v>
      </c>
      <c r="BU133" s="7">
        <f t="shared" si="117"/>
        <v>-1</v>
      </c>
      <c r="BV133" s="65">
        <f t="shared" si="118"/>
        <v>0</v>
      </c>
      <c r="BW133" s="7"/>
      <c r="BX133" s="7"/>
      <c r="BY133" s="7"/>
      <c r="BZ133" s="7"/>
      <c r="CA133">
        <f t="shared" si="119"/>
        <v>-1</v>
      </c>
      <c r="CB133">
        <f t="shared" si="120"/>
        <v>-1</v>
      </c>
      <c r="CC133">
        <f t="shared" si="121"/>
        <v>-1</v>
      </c>
      <c r="CD133">
        <f t="shared" si="122"/>
        <v>-1</v>
      </c>
      <c r="CE133">
        <f t="shared" si="123"/>
        <v>0</v>
      </c>
      <c r="CF133">
        <f t="shared" si="124"/>
        <v>-1</v>
      </c>
      <c r="CG133">
        <f t="shared" si="125"/>
        <v>-1</v>
      </c>
      <c r="CH133">
        <f t="shared" si="126"/>
        <v>-1</v>
      </c>
      <c r="CI133">
        <f t="shared" si="127"/>
        <v>-1</v>
      </c>
      <c r="CJ133">
        <f t="shared" si="128"/>
        <v>0</v>
      </c>
      <c r="CK133">
        <f t="shared" si="157"/>
        <v>-1</v>
      </c>
      <c r="CL133">
        <f t="shared" si="158"/>
        <v>-1</v>
      </c>
      <c r="CM133">
        <f t="shared" si="129"/>
        <v>-1</v>
      </c>
      <c r="CN133">
        <f t="shared" si="130"/>
        <v>-1</v>
      </c>
      <c r="CO133">
        <f t="shared" si="131"/>
        <v>-1</v>
      </c>
      <c r="CP133">
        <f t="shared" si="132"/>
        <v>-1</v>
      </c>
      <c r="CQ133"/>
      <c r="CR133" t="str">
        <f t="shared" si="133"/>
        <v>-1x0x-1x-1</v>
      </c>
      <c r="CS133" t="str">
        <f t="shared" si="134"/>
        <v>0x-1x-1x-1</v>
      </c>
      <c r="CT133"/>
      <c r="CU133">
        <f t="shared" si="135"/>
        <v>0</v>
      </c>
      <c r="CV133">
        <f t="shared" si="136"/>
        <v>0</v>
      </c>
      <c r="CW133">
        <f t="shared" si="137"/>
        <v>0</v>
      </c>
      <c r="CX133">
        <f t="shared" si="138"/>
        <v>0</v>
      </c>
      <c r="CY133">
        <f t="shared" si="139"/>
        <v>-1</v>
      </c>
      <c r="CZ133">
        <f t="shared" si="140"/>
        <v>1</v>
      </c>
      <c r="DA133" s="2">
        <f t="shared" si="141"/>
        <v>0</v>
      </c>
      <c r="DB133" s="2">
        <f t="shared" si="142"/>
        <v>0</v>
      </c>
      <c r="DC133" s="2">
        <f t="shared" si="143"/>
        <v>0</v>
      </c>
      <c r="DD133" s="2">
        <f t="shared" si="144"/>
        <v>0</v>
      </c>
    </row>
    <row r="134" spans="1:108" ht="18.600000000000001" customHeight="1" thickBot="1">
      <c r="A134" s="2"/>
      <c r="B134" s="4" t="s">
        <v>111</v>
      </c>
      <c r="C134" s="91" t="str">
        <f t="shared" si="149"/>
        <v/>
      </c>
      <c r="D134" s="91"/>
      <c r="E134" s="91"/>
      <c r="F134" s="91"/>
      <c r="G134" s="9"/>
      <c r="H134" s="9"/>
      <c r="I134" s="49"/>
      <c r="J134" s="125" t="str">
        <f t="shared" si="145"/>
        <v>-</v>
      </c>
      <c r="K134" s="126"/>
      <c r="L134" s="127" t="str">
        <f t="shared" si="92"/>
        <v>-</v>
      </c>
      <c r="M134" s="127"/>
      <c r="N134" s="127"/>
      <c r="O134" s="127"/>
      <c r="P134" s="59" t="str">
        <f t="shared" si="146"/>
        <v>-</v>
      </c>
      <c r="Q134" s="127" t="str">
        <f t="shared" si="93"/>
        <v>-</v>
      </c>
      <c r="R134" s="127"/>
      <c r="S134" s="83" t="str">
        <f t="shared" si="148"/>
        <v>-</v>
      </c>
      <c r="T134" s="84"/>
      <c r="U134" s="127" t="str">
        <f t="shared" si="94"/>
        <v>-</v>
      </c>
      <c r="V134" s="127"/>
      <c r="W134" s="127" t="str">
        <f t="shared" si="95"/>
        <v>-</v>
      </c>
      <c r="X134" s="127"/>
      <c r="Y134" s="53" t="str">
        <f t="shared" si="96"/>
        <v>-</v>
      </c>
      <c r="Z134" s="73" t="str">
        <f t="shared" si="147"/>
        <v>-</v>
      </c>
      <c r="AA134" s="42"/>
      <c r="AB134" s="45" t="str">
        <f t="shared" si="97"/>
        <v/>
      </c>
      <c r="AC134" s="45" t="str">
        <f t="shared" si="98"/>
        <v/>
      </c>
      <c r="AD134" s="45">
        <f t="shared" si="99"/>
        <v>0</v>
      </c>
      <c r="AE134" s="45">
        <f t="shared" si="100"/>
        <v>0</v>
      </c>
      <c r="AF134" s="45">
        <f t="shared" si="101"/>
        <v>0</v>
      </c>
      <c r="AL134" s="34">
        <f t="shared" si="102"/>
        <v>1</v>
      </c>
      <c r="AM134" s="34">
        <f t="shared" si="103"/>
        <v>1</v>
      </c>
      <c r="AN134" s="2">
        <f t="shared" si="104"/>
        <v>0</v>
      </c>
      <c r="AO134" s="2">
        <f t="shared" si="105"/>
        <v>-1</v>
      </c>
      <c r="AP134" s="34"/>
      <c r="AQ134" s="2">
        <f t="shared" si="150"/>
        <v>0</v>
      </c>
      <c r="AR134" s="2">
        <f t="shared" si="151"/>
        <v>0</v>
      </c>
      <c r="AS134" s="2">
        <f t="shared" si="152"/>
        <v>0</v>
      </c>
      <c r="AT134" s="2">
        <f t="shared" si="153"/>
        <v>0</v>
      </c>
      <c r="AU134" s="2">
        <f t="shared" si="154"/>
        <v>0</v>
      </c>
      <c r="AV134" s="2">
        <f t="shared" si="106"/>
        <v>0</v>
      </c>
      <c r="AW134" s="2">
        <f t="shared" si="155"/>
        <v>0</v>
      </c>
      <c r="AX134" s="2">
        <f t="shared" si="156"/>
        <v>0</v>
      </c>
      <c r="AY134" s="2">
        <f t="shared" si="107"/>
        <v>0</v>
      </c>
      <c r="AZ134" s="2">
        <f t="shared" si="108"/>
        <v>0</v>
      </c>
      <c r="BM134" s="62">
        <f t="shared" si="109"/>
        <v>-1</v>
      </c>
      <c r="BN134" s="7">
        <f t="shared" si="110"/>
        <v>-1</v>
      </c>
      <c r="BO134" s="7">
        <f t="shared" si="111"/>
        <v>-1</v>
      </c>
      <c r="BP134" s="7">
        <f t="shared" si="112"/>
        <v>-2</v>
      </c>
      <c r="BQ134" s="7">
        <f t="shared" si="113"/>
        <v>-1</v>
      </c>
      <c r="BR134" s="7">
        <f t="shared" si="114"/>
        <v>-1</v>
      </c>
      <c r="BS134" s="7">
        <f t="shared" si="115"/>
        <v>-1</v>
      </c>
      <c r="BT134" s="7">
        <f t="shared" si="116"/>
        <v>-1</v>
      </c>
      <c r="BU134" s="7">
        <f t="shared" si="117"/>
        <v>-1</v>
      </c>
      <c r="BV134" s="65">
        <f t="shared" si="118"/>
        <v>0</v>
      </c>
      <c r="BW134" s="7"/>
      <c r="BX134" s="7"/>
      <c r="BY134" s="7"/>
      <c r="BZ134" s="7"/>
      <c r="CA134">
        <f t="shared" si="119"/>
        <v>-1</v>
      </c>
      <c r="CB134">
        <f t="shared" si="120"/>
        <v>-1</v>
      </c>
      <c r="CC134">
        <f t="shared" si="121"/>
        <v>-1</v>
      </c>
      <c r="CD134">
        <f t="shared" si="122"/>
        <v>-1</v>
      </c>
      <c r="CE134">
        <f t="shared" si="123"/>
        <v>0</v>
      </c>
      <c r="CF134">
        <f t="shared" si="124"/>
        <v>-1</v>
      </c>
      <c r="CG134">
        <f t="shared" si="125"/>
        <v>-1</v>
      </c>
      <c r="CH134">
        <f t="shared" si="126"/>
        <v>-1</v>
      </c>
      <c r="CI134">
        <f t="shared" si="127"/>
        <v>-1</v>
      </c>
      <c r="CJ134">
        <f t="shared" si="128"/>
        <v>0</v>
      </c>
      <c r="CK134">
        <f t="shared" si="157"/>
        <v>-1</v>
      </c>
      <c r="CL134">
        <f t="shared" si="158"/>
        <v>-1</v>
      </c>
      <c r="CM134">
        <f t="shared" si="129"/>
        <v>-1</v>
      </c>
      <c r="CN134">
        <f t="shared" si="130"/>
        <v>-1</v>
      </c>
      <c r="CO134">
        <f t="shared" si="131"/>
        <v>-1</v>
      </c>
      <c r="CP134">
        <f t="shared" si="132"/>
        <v>-1</v>
      </c>
      <c r="CQ134"/>
      <c r="CR134" t="str">
        <f t="shared" si="133"/>
        <v>-1x0x-1x-1</v>
      </c>
      <c r="CS134" t="str">
        <f t="shared" si="134"/>
        <v>0x-1x-1x-1</v>
      </c>
      <c r="CT134"/>
      <c r="CU134">
        <f t="shared" si="135"/>
        <v>0</v>
      </c>
      <c r="CV134">
        <f t="shared" si="136"/>
        <v>0</v>
      </c>
      <c r="CW134">
        <f t="shared" si="137"/>
        <v>0</v>
      </c>
      <c r="CX134">
        <f t="shared" si="138"/>
        <v>0</v>
      </c>
      <c r="CY134">
        <f t="shared" si="139"/>
        <v>-1</v>
      </c>
      <c r="CZ134">
        <f t="shared" si="140"/>
        <v>1</v>
      </c>
      <c r="DA134" s="2">
        <f t="shared" si="141"/>
        <v>0</v>
      </c>
      <c r="DB134" s="2">
        <f t="shared" si="142"/>
        <v>0</v>
      </c>
      <c r="DC134" s="2">
        <f t="shared" si="143"/>
        <v>0</v>
      </c>
      <c r="DD134" s="2">
        <f t="shared" si="144"/>
        <v>0</v>
      </c>
    </row>
    <row r="135" spans="1:108" ht="18.600000000000001" customHeight="1" thickBot="1">
      <c r="A135" s="2"/>
      <c r="B135" s="4" t="s">
        <v>112</v>
      </c>
      <c r="C135" s="91" t="str">
        <f t="shared" si="149"/>
        <v/>
      </c>
      <c r="D135" s="91"/>
      <c r="E135" s="91"/>
      <c r="F135" s="91"/>
      <c r="G135" s="9"/>
      <c r="H135" s="9"/>
      <c r="I135" s="49"/>
      <c r="J135" s="125" t="str">
        <f t="shared" si="145"/>
        <v>-</v>
      </c>
      <c r="K135" s="126"/>
      <c r="L135" s="127" t="str">
        <f t="shared" si="92"/>
        <v>-</v>
      </c>
      <c r="M135" s="127"/>
      <c r="N135" s="127"/>
      <c r="O135" s="127"/>
      <c r="P135" s="59" t="str">
        <f t="shared" si="146"/>
        <v>-</v>
      </c>
      <c r="Q135" s="127" t="str">
        <f t="shared" si="93"/>
        <v>-</v>
      </c>
      <c r="R135" s="127"/>
      <c r="S135" s="83" t="str">
        <f t="shared" si="148"/>
        <v>-</v>
      </c>
      <c r="T135" s="84"/>
      <c r="U135" s="127" t="str">
        <f t="shared" si="94"/>
        <v>-</v>
      </c>
      <c r="V135" s="127"/>
      <c r="W135" s="127" t="str">
        <f t="shared" si="95"/>
        <v>-</v>
      </c>
      <c r="X135" s="127"/>
      <c r="Y135" s="53" t="str">
        <f t="shared" si="96"/>
        <v>-</v>
      </c>
      <c r="Z135" s="73" t="str">
        <f t="shared" si="147"/>
        <v>-</v>
      </c>
      <c r="AA135" s="42"/>
      <c r="AB135" s="45" t="str">
        <f t="shared" si="97"/>
        <v/>
      </c>
      <c r="AC135" s="45" t="str">
        <f t="shared" si="98"/>
        <v/>
      </c>
      <c r="AD135" s="45">
        <f t="shared" si="99"/>
        <v>0</v>
      </c>
      <c r="AE135" s="45">
        <f t="shared" si="100"/>
        <v>0</v>
      </c>
      <c r="AF135" s="45">
        <f t="shared" si="101"/>
        <v>0</v>
      </c>
      <c r="AL135" s="34">
        <f t="shared" si="102"/>
        <v>1</v>
      </c>
      <c r="AM135" s="34">
        <f t="shared" si="103"/>
        <v>1</v>
      </c>
      <c r="AN135" s="2">
        <f t="shared" si="104"/>
        <v>0</v>
      </c>
      <c r="AO135" s="2">
        <f t="shared" si="105"/>
        <v>-1</v>
      </c>
      <c r="AP135" s="34"/>
      <c r="AQ135" s="2">
        <f t="shared" si="150"/>
        <v>0</v>
      </c>
      <c r="AR135" s="2">
        <f t="shared" si="151"/>
        <v>0</v>
      </c>
      <c r="AS135" s="2">
        <f t="shared" si="152"/>
        <v>0</v>
      </c>
      <c r="AT135" s="2">
        <f t="shared" si="153"/>
        <v>0</v>
      </c>
      <c r="AU135" s="2">
        <f t="shared" si="154"/>
        <v>0</v>
      </c>
      <c r="AV135" s="2">
        <f t="shared" si="106"/>
        <v>0</v>
      </c>
      <c r="AW135" s="2">
        <f t="shared" si="155"/>
        <v>0</v>
      </c>
      <c r="AX135" s="2">
        <f t="shared" si="156"/>
        <v>0</v>
      </c>
      <c r="AY135" s="2">
        <f t="shared" si="107"/>
        <v>0</v>
      </c>
      <c r="AZ135" s="2">
        <f t="shared" si="108"/>
        <v>0</v>
      </c>
      <c r="BM135" s="62">
        <f t="shared" si="109"/>
        <v>-1</v>
      </c>
      <c r="BN135" s="7">
        <f t="shared" si="110"/>
        <v>-1</v>
      </c>
      <c r="BO135" s="7">
        <f t="shared" si="111"/>
        <v>-1</v>
      </c>
      <c r="BP135" s="7">
        <f t="shared" si="112"/>
        <v>-2</v>
      </c>
      <c r="BQ135" s="7">
        <f t="shared" si="113"/>
        <v>-1</v>
      </c>
      <c r="BR135" s="7">
        <f t="shared" si="114"/>
        <v>-1</v>
      </c>
      <c r="BS135" s="7">
        <f t="shared" si="115"/>
        <v>-1</v>
      </c>
      <c r="BT135" s="7">
        <f t="shared" si="116"/>
        <v>-1</v>
      </c>
      <c r="BU135" s="7">
        <f t="shared" si="117"/>
        <v>-1</v>
      </c>
      <c r="BV135" s="65">
        <f t="shared" si="118"/>
        <v>0</v>
      </c>
      <c r="BW135" s="7"/>
      <c r="BX135" s="7"/>
      <c r="BY135" s="7"/>
      <c r="BZ135" s="7"/>
      <c r="CA135">
        <f t="shared" si="119"/>
        <v>-1</v>
      </c>
      <c r="CB135">
        <f t="shared" si="120"/>
        <v>-1</v>
      </c>
      <c r="CC135">
        <f t="shared" si="121"/>
        <v>-1</v>
      </c>
      <c r="CD135">
        <f t="shared" si="122"/>
        <v>-1</v>
      </c>
      <c r="CE135">
        <f t="shared" si="123"/>
        <v>0</v>
      </c>
      <c r="CF135">
        <f t="shared" si="124"/>
        <v>-1</v>
      </c>
      <c r="CG135">
        <f t="shared" si="125"/>
        <v>-1</v>
      </c>
      <c r="CH135">
        <f t="shared" si="126"/>
        <v>-1</v>
      </c>
      <c r="CI135">
        <f t="shared" si="127"/>
        <v>-1</v>
      </c>
      <c r="CJ135">
        <f t="shared" si="128"/>
        <v>0</v>
      </c>
      <c r="CK135">
        <f t="shared" si="157"/>
        <v>-1</v>
      </c>
      <c r="CL135">
        <f t="shared" si="158"/>
        <v>-1</v>
      </c>
      <c r="CM135">
        <f t="shared" si="129"/>
        <v>-1</v>
      </c>
      <c r="CN135">
        <f t="shared" si="130"/>
        <v>-1</v>
      </c>
      <c r="CO135">
        <f t="shared" si="131"/>
        <v>-1</v>
      </c>
      <c r="CP135">
        <f t="shared" si="132"/>
        <v>-1</v>
      </c>
      <c r="CQ135"/>
      <c r="CR135" t="str">
        <f t="shared" si="133"/>
        <v>-1x0x-1x-1</v>
      </c>
      <c r="CS135" t="str">
        <f t="shared" si="134"/>
        <v>0x-1x-1x-1</v>
      </c>
      <c r="CT135"/>
      <c r="CU135">
        <f t="shared" si="135"/>
        <v>0</v>
      </c>
      <c r="CV135">
        <f t="shared" si="136"/>
        <v>0</v>
      </c>
      <c r="CW135">
        <f t="shared" si="137"/>
        <v>0</v>
      </c>
      <c r="CX135">
        <f t="shared" si="138"/>
        <v>0</v>
      </c>
      <c r="CY135">
        <f t="shared" si="139"/>
        <v>-1</v>
      </c>
      <c r="CZ135">
        <f t="shared" si="140"/>
        <v>1</v>
      </c>
      <c r="DA135" s="2">
        <f t="shared" si="141"/>
        <v>0</v>
      </c>
      <c r="DB135" s="2">
        <f t="shared" si="142"/>
        <v>0</v>
      </c>
      <c r="DC135" s="2">
        <f t="shared" si="143"/>
        <v>0</v>
      </c>
      <c r="DD135" s="2">
        <f t="shared" si="144"/>
        <v>0</v>
      </c>
    </row>
    <row r="136" spans="1:108" ht="18.600000000000001" customHeight="1" thickBot="1">
      <c r="A136" s="2"/>
      <c r="B136" s="4" t="s">
        <v>113</v>
      </c>
      <c r="C136" s="91" t="str">
        <f t="shared" si="149"/>
        <v/>
      </c>
      <c r="D136" s="91"/>
      <c r="E136" s="91"/>
      <c r="F136" s="91"/>
      <c r="G136" s="9"/>
      <c r="H136" s="9"/>
      <c r="I136" s="49"/>
      <c r="J136" s="125" t="str">
        <f t="shared" si="145"/>
        <v>-</v>
      </c>
      <c r="K136" s="126"/>
      <c r="L136" s="127" t="str">
        <f t="shared" si="92"/>
        <v>-</v>
      </c>
      <c r="M136" s="127"/>
      <c r="N136" s="127"/>
      <c r="O136" s="127"/>
      <c r="P136" s="59" t="str">
        <f t="shared" si="146"/>
        <v>-</v>
      </c>
      <c r="Q136" s="127" t="str">
        <f t="shared" si="93"/>
        <v>-</v>
      </c>
      <c r="R136" s="127"/>
      <c r="S136" s="83" t="str">
        <f t="shared" si="148"/>
        <v>-</v>
      </c>
      <c r="T136" s="84"/>
      <c r="U136" s="127" t="str">
        <f t="shared" si="94"/>
        <v>-</v>
      </c>
      <c r="V136" s="127"/>
      <c r="W136" s="127" t="str">
        <f t="shared" si="95"/>
        <v>-</v>
      </c>
      <c r="X136" s="127"/>
      <c r="Y136" s="53" t="str">
        <f t="shared" si="96"/>
        <v>-</v>
      </c>
      <c r="Z136" s="73" t="str">
        <f t="shared" si="147"/>
        <v>-</v>
      </c>
      <c r="AA136" s="42"/>
      <c r="AB136" s="45" t="str">
        <f t="shared" si="97"/>
        <v/>
      </c>
      <c r="AC136" s="45" t="str">
        <f t="shared" si="98"/>
        <v/>
      </c>
      <c r="AD136" s="45">
        <f t="shared" si="99"/>
        <v>0</v>
      </c>
      <c r="AE136" s="45">
        <f t="shared" si="100"/>
        <v>0</v>
      </c>
      <c r="AF136" s="45">
        <f t="shared" si="101"/>
        <v>0</v>
      </c>
      <c r="AL136" s="34">
        <f t="shared" si="102"/>
        <v>1</v>
      </c>
      <c r="AM136" s="34">
        <f t="shared" si="103"/>
        <v>1</v>
      </c>
      <c r="AN136" s="2">
        <f t="shared" si="104"/>
        <v>0</v>
      </c>
      <c r="AO136" s="2">
        <f t="shared" si="105"/>
        <v>-1</v>
      </c>
      <c r="AP136" s="34"/>
      <c r="AQ136" s="2">
        <f t="shared" si="150"/>
        <v>0</v>
      </c>
      <c r="AR136" s="2">
        <f t="shared" si="151"/>
        <v>0</v>
      </c>
      <c r="AS136" s="2">
        <f t="shared" si="152"/>
        <v>0</v>
      </c>
      <c r="AT136" s="2">
        <f t="shared" si="153"/>
        <v>0</v>
      </c>
      <c r="AU136" s="2">
        <f t="shared" si="154"/>
        <v>0</v>
      </c>
      <c r="AV136" s="2">
        <f t="shared" si="106"/>
        <v>0</v>
      </c>
      <c r="AW136" s="2">
        <f t="shared" si="155"/>
        <v>0</v>
      </c>
      <c r="AX136" s="2">
        <f t="shared" si="156"/>
        <v>0</v>
      </c>
      <c r="AY136" s="2">
        <f t="shared" si="107"/>
        <v>0</v>
      </c>
      <c r="AZ136" s="2">
        <f t="shared" si="108"/>
        <v>0</v>
      </c>
      <c r="BM136" s="62">
        <f t="shared" si="109"/>
        <v>-1</v>
      </c>
      <c r="BN136" s="7">
        <f t="shared" si="110"/>
        <v>-1</v>
      </c>
      <c r="BO136" s="7">
        <f t="shared" si="111"/>
        <v>-1</v>
      </c>
      <c r="BP136" s="7">
        <f t="shared" si="112"/>
        <v>-2</v>
      </c>
      <c r="BQ136" s="7">
        <f t="shared" si="113"/>
        <v>-1</v>
      </c>
      <c r="BR136" s="7">
        <f t="shared" si="114"/>
        <v>-1</v>
      </c>
      <c r="BS136" s="7">
        <f t="shared" si="115"/>
        <v>-1</v>
      </c>
      <c r="BT136" s="7">
        <f t="shared" si="116"/>
        <v>-1</v>
      </c>
      <c r="BU136" s="7">
        <f t="shared" si="117"/>
        <v>-1</v>
      </c>
      <c r="BV136" s="65">
        <f t="shared" si="118"/>
        <v>0</v>
      </c>
      <c r="BW136" s="7"/>
      <c r="BX136" s="7"/>
      <c r="BY136" s="7"/>
      <c r="BZ136" s="7"/>
      <c r="CA136">
        <f t="shared" si="119"/>
        <v>-1</v>
      </c>
      <c r="CB136">
        <f t="shared" si="120"/>
        <v>-1</v>
      </c>
      <c r="CC136">
        <f t="shared" si="121"/>
        <v>-1</v>
      </c>
      <c r="CD136">
        <f t="shared" si="122"/>
        <v>-1</v>
      </c>
      <c r="CE136">
        <f t="shared" si="123"/>
        <v>0</v>
      </c>
      <c r="CF136">
        <f t="shared" si="124"/>
        <v>-1</v>
      </c>
      <c r="CG136">
        <f t="shared" si="125"/>
        <v>-1</v>
      </c>
      <c r="CH136">
        <f t="shared" si="126"/>
        <v>-1</v>
      </c>
      <c r="CI136">
        <f t="shared" si="127"/>
        <v>-1</v>
      </c>
      <c r="CJ136">
        <f t="shared" si="128"/>
        <v>0</v>
      </c>
      <c r="CK136">
        <f t="shared" si="157"/>
        <v>-1</v>
      </c>
      <c r="CL136">
        <f t="shared" si="158"/>
        <v>-1</v>
      </c>
      <c r="CM136">
        <f t="shared" si="129"/>
        <v>-1</v>
      </c>
      <c r="CN136">
        <f t="shared" si="130"/>
        <v>-1</v>
      </c>
      <c r="CO136">
        <f t="shared" si="131"/>
        <v>-1</v>
      </c>
      <c r="CP136">
        <f t="shared" si="132"/>
        <v>-1</v>
      </c>
      <c r="CQ136"/>
      <c r="CR136" t="str">
        <f t="shared" si="133"/>
        <v>-1x0x-1x-1</v>
      </c>
      <c r="CS136" t="str">
        <f t="shared" si="134"/>
        <v>0x-1x-1x-1</v>
      </c>
      <c r="CT136"/>
      <c r="CU136">
        <f t="shared" si="135"/>
        <v>0</v>
      </c>
      <c r="CV136">
        <f t="shared" si="136"/>
        <v>0</v>
      </c>
      <c r="CW136">
        <f t="shared" si="137"/>
        <v>0</v>
      </c>
      <c r="CX136">
        <f t="shared" si="138"/>
        <v>0</v>
      </c>
      <c r="CY136">
        <f t="shared" si="139"/>
        <v>-1</v>
      </c>
      <c r="CZ136">
        <f t="shared" si="140"/>
        <v>1</v>
      </c>
      <c r="DA136" s="2">
        <f t="shared" si="141"/>
        <v>0</v>
      </c>
      <c r="DB136" s="2">
        <f t="shared" si="142"/>
        <v>0</v>
      </c>
      <c r="DC136" s="2">
        <f t="shared" si="143"/>
        <v>0</v>
      </c>
      <c r="DD136" s="2">
        <f t="shared" si="144"/>
        <v>0</v>
      </c>
    </row>
    <row r="137" spans="1:108" ht="18.600000000000001" customHeight="1" thickBot="1">
      <c r="A137" s="2"/>
      <c r="B137" s="4" t="s">
        <v>114</v>
      </c>
      <c r="C137" s="91" t="str">
        <f t="shared" si="149"/>
        <v/>
      </c>
      <c r="D137" s="91"/>
      <c r="E137" s="91"/>
      <c r="F137" s="91"/>
      <c r="G137" s="9"/>
      <c r="H137" s="9"/>
      <c r="I137" s="49"/>
      <c r="J137" s="125" t="str">
        <f t="shared" si="145"/>
        <v>-</v>
      </c>
      <c r="K137" s="126"/>
      <c r="L137" s="127" t="str">
        <f t="shared" si="92"/>
        <v>-</v>
      </c>
      <c r="M137" s="127"/>
      <c r="N137" s="127"/>
      <c r="O137" s="127"/>
      <c r="P137" s="59" t="str">
        <f t="shared" si="146"/>
        <v>-</v>
      </c>
      <c r="Q137" s="127" t="str">
        <f t="shared" si="93"/>
        <v>-</v>
      </c>
      <c r="R137" s="127"/>
      <c r="S137" s="83" t="str">
        <f t="shared" si="148"/>
        <v>-</v>
      </c>
      <c r="T137" s="84"/>
      <c r="U137" s="127" t="str">
        <f t="shared" si="94"/>
        <v>-</v>
      </c>
      <c r="V137" s="127"/>
      <c r="W137" s="127" t="str">
        <f t="shared" si="95"/>
        <v>-</v>
      </c>
      <c r="X137" s="127"/>
      <c r="Y137" s="53" t="str">
        <f t="shared" si="96"/>
        <v>-</v>
      </c>
      <c r="Z137" s="73" t="str">
        <f t="shared" si="147"/>
        <v>-</v>
      </c>
      <c r="AA137" s="42"/>
      <c r="AB137" s="45" t="str">
        <f t="shared" si="97"/>
        <v/>
      </c>
      <c r="AC137" s="45" t="str">
        <f t="shared" si="98"/>
        <v/>
      </c>
      <c r="AD137" s="45">
        <f t="shared" si="99"/>
        <v>0</v>
      </c>
      <c r="AE137" s="45">
        <f t="shared" si="100"/>
        <v>0</v>
      </c>
      <c r="AF137" s="45">
        <f t="shared" si="101"/>
        <v>0</v>
      </c>
      <c r="AL137" s="34">
        <f t="shared" si="102"/>
        <v>1</v>
      </c>
      <c r="AM137" s="34">
        <f t="shared" si="103"/>
        <v>1</v>
      </c>
      <c r="AN137" s="2">
        <f t="shared" si="104"/>
        <v>0</v>
      </c>
      <c r="AO137" s="2">
        <f t="shared" si="105"/>
        <v>-1</v>
      </c>
      <c r="AP137" s="34"/>
      <c r="AQ137" s="2">
        <f t="shared" si="150"/>
        <v>0</v>
      </c>
      <c r="AR137" s="2">
        <f t="shared" si="151"/>
        <v>0</v>
      </c>
      <c r="AS137" s="2">
        <f t="shared" si="152"/>
        <v>0</v>
      </c>
      <c r="AT137" s="2">
        <f t="shared" si="153"/>
        <v>0</v>
      </c>
      <c r="AU137" s="2">
        <f t="shared" si="154"/>
        <v>0</v>
      </c>
      <c r="AV137" s="2">
        <f t="shared" si="106"/>
        <v>0</v>
      </c>
      <c r="AW137" s="2">
        <f t="shared" si="155"/>
        <v>0</v>
      </c>
      <c r="AX137" s="2">
        <f t="shared" si="156"/>
        <v>0</v>
      </c>
      <c r="AY137" s="2">
        <f t="shared" si="107"/>
        <v>0</v>
      </c>
      <c r="AZ137" s="2">
        <f t="shared" si="108"/>
        <v>0</v>
      </c>
      <c r="BM137" s="62">
        <f t="shared" si="109"/>
        <v>-1</v>
      </c>
      <c r="BN137" s="7">
        <f t="shared" si="110"/>
        <v>-1</v>
      </c>
      <c r="BO137" s="7">
        <f t="shared" si="111"/>
        <v>-1</v>
      </c>
      <c r="BP137" s="7">
        <f t="shared" si="112"/>
        <v>-2</v>
      </c>
      <c r="BQ137" s="7">
        <f t="shared" si="113"/>
        <v>-1</v>
      </c>
      <c r="BR137" s="7">
        <f t="shared" si="114"/>
        <v>-1</v>
      </c>
      <c r="BS137" s="7">
        <f t="shared" si="115"/>
        <v>-1</v>
      </c>
      <c r="BT137" s="7">
        <f t="shared" si="116"/>
        <v>-1</v>
      </c>
      <c r="BU137" s="7">
        <f t="shared" si="117"/>
        <v>-1</v>
      </c>
      <c r="BV137" s="65">
        <f t="shared" si="118"/>
        <v>0</v>
      </c>
      <c r="BW137" s="7"/>
      <c r="BX137" s="7"/>
      <c r="BY137" s="7"/>
      <c r="BZ137" s="7"/>
      <c r="CA137">
        <f t="shared" si="119"/>
        <v>-1</v>
      </c>
      <c r="CB137">
        <f t="shared" si="120"/>
        <v>-1</v>
      </c>
      <c r="CC137">
        <f t="shared" si="121"/>
        <v>-1</v>
      </c>
      <c r="CD137">
        <f t="shared" si="122"/>
        <v>-1</v>
      </c>
      <c r="CE137">
        <f t="shared" si="123"/>
        <v>0</v>
      </c>
      <c r="CF137">
        <f t="shared" si="124"/>
        <v>-1</v>
      </c>
      <c r="CG137">
        <f t="shared" si="125"/>
        <v>-1</v>
      </c>
      <c r="CH137">
        <f t="shared" si="126"/>
        <v>-1</v>
      </c>
      <c r="CI137">
        <f t="shared" si="127"/>
        <v>-1</v>
      </c>
      <c r="CJ137">
        <f t="shared" si="128"/>
        <v>0</v>
      </c>
      <c r="CK137">
        <f t="shared" si="157"/>
        <v>-1</v>
      </c>
      <c r="CL137">
        <f t="shared" si="158"/>
        <v>-1</v>
      </c>
      <c r="CM137">
        <f t="shared" si="129"/>
        <v>-1</v>
      </c>
      <c r="CN137">
        <f t="shared" si="130"/>
        <v>-1</v>
      </c>
      <c r="CO137">
        <f t="shared" si="131"/>
        <v>-1</v>
      </c>
      <c r="CP137">
        <f t="shared" si="132"/>
        <v>-1</v>
      </c>
      <c r="CQ137"/>
      <c r="CR137" t="str">
        <f t="shared" si="133"/>
        <v>-1x0x-1x-1</v>
      </c>
      <c r="CS137" t="str">
        <f t="shared" si="134"/>
        <v>0x-1x-1x-1</v>
      </c>
      <c r="CT137"/>
      <c r="CU137">
        <f t="shared" si="135"/>
        <v>0</v>
      </c>
      <c r="CV137">
        <f t="shared" si="136"/>
        <v>0</v>
      </c>
      <c r="CW137">
        <f t="shared" si="137"/>
        <v>0</v>
      </c>
      <c r="CX137">
        <f t="shared" si="138"/>
        <v>0</v>
      </c>
      <c r="CY137">
        <f t="shared" si="139"/>
        <v>-1</v>
      </c>
      <c r="CZ137">
        <f t="shared" si="140"/>
        <v>1</v>
      </c>
      <c r="DA137" s="2">
        <f t="shared" si="141"/>
        <v>0</v>
      </c>
      <c r="DB137" s="2">
        <f t="shared" si="142"/>
        <v>0</v>
      </c>
      <c r="DC137" s="2">
        <f t="shared" si="143"/>
        <v>0</v>
      </c>
      <c r="DD137" s="2">
        <f t="shared" si="144"/>
        <v>0</v>
      </c>
    </row>
    <row r="138" spans="1:108" ht="18.600000000000001" customHeight="1" thickBot="1">
      <c r="A138" s="2"/>
      <c r="B138" s="4" t="s">
        <v>115</v>
      </c>
      <c r="C138" s="91" t="str">
        <f t="shared" si="149"/>
        <v/>
      </c>
      <c r="D138" s="91"/>
      <c r="E138" s="91"/>
      <c r="F138" s="91"/>
      <c r="G138" s="9"/>
      <c r="H138" s="9"/>
      <c r="I138" s="49"/>
      <c r="J138" s="125" t="str">
        <f t="shared" si="145"/>
        <v>-</v>
      </c>
      <c r="K138" s="126"/>
      <c r="L138" s="127" t="str">
        <f t="shared" si="92"/>
        <v>-</v>
      </c>
      <c r="M138" s="127"/>
      <c r="N138" s="127"/>
      <c r="O138" s="127"/>
      <c r="P138" s="59" t="str">
        <f t="shared" si="146"/>
        <v>-</v>
      </c>
      <c r="Q138" s="127" t="str">
        <f t="shared" si="93"/>
        <v>-</v>
      </c>
      <c r="R138" s="127"/>
      <c r="S138" s="83" t="str">
        <f t="shared" si="148"/>
        <v>-</v>
      </c>
      <c r="T138" s="84"/>
      <c r="U138" s="127" t="str">
        <f t="shared" si="94"/>
        <v>-</v>
      </c>
      <c r="V138" s="127"/>
      <c r="W138" s="127" t="str">
        <f t="shared" si="95"/>
        <v>-</v>
      </c>
      <c r="X138" s="127"/>
      <c r="Y138" s="53" t="str">
        <f t="shared" si="96"/>
        <v>-</v>
      </c>
      <c r="Z138" s="73" t="str">
        <f t="shared" si="147"/>
        <v>-</v>
      </c>
      <c r="AA138" s="42"/>
      <c r="AB138" s="45" t="str">
        <f t="shared" si="97"/>
        <v/>
      </c>
      <c r="AC138" s="45" t="str">
        <f t="shared" si="98"/>
        <v/>
      </c>
      <c r="AD138" s="45">
        <f t="shared" si="99"/>
        <v>0</v>
      </c>
      <c r="AE138" s="45">
        <f t="shared" si="100"/>
        <v>0</v>
      </c>
      <c r="AF138" s="45">
        <f t="shared" si="101"/>
        <v>0</v>
      </c>
      <c r="AL138" s="34">
        <f t="shared" si="102"/>
        <v>1</v>
      </c>
      <c r="AM138" s="34">
        <f t="shared" si="103"/>
        <v>1</v>
      </c>
      <c r="AN138" s="2">
        <f t="shared" si="104"/>
        <v>0</v>
      </c>
      <c r="AO138" s="2">
        <f t="shared" si="105"/>
        <v>-1</v>
      </c>
      <c r="AP138" s="34"/>
      <c r="AQ138" s="2">
        <f t="shared" si="150"/>
        <v>0</v>
      </c>
      <c r="AR138" s="2">
        <f t="shared" si="151"/>
        <v>0</v>
      </c>
      <c r="AS138" s="2">
        <f t="shared" si="152"/>
        <v>0</v>
      </c>
      <c r="AT138" s="2">
        <f t="shared" si="153"/>
        <v>0</v>
      </c>
      <c r="AU138" s="2">
        <f t="shared" si="154"/>
        <v>0</v>
      </c>
      <c r="AV138" s="2">
        <f t="shared" si="106"/>
        <v>0</v>
      </c>
      <c r="AW138" s="2">
        <f t="shared" si="155"/>
        <v>0</v>
      </c>
      <c r="AX138" s="2">
        <f t="shared" si="156"/>
        <v>0</v>
      </c>
      <c r="AY138" s="2">
        <f t="shared" si="107"/>
        <v>0</v>
      </c>
      <c r="AZ138" s="2">
        <f t="shared" si="108"/>
        <v>0</v>
      </c>
      <c r="BM138" s="62">
        <f t="shared" si="109"/>
        <v>-1</v>
      </c>
      <c r="BN138" s="7">
        <f t="shared" si="110"/>
        <v>-1</v>
      </c>
      <c r="BO138" s="7">
        <f t="shared" si="111"/>
        <v>-1</v>
      </c>
      <c r="BP138" s="7">
        <f t="shared" si="112"/>
        <v>-2</v>
      </c>
      <c r="BQ138" s="7">
        <f t="shared" si="113"/>
        <v>-1</v>
      </c>
      <c r="BR138" s="7">
        <f t="shared" si="114"/>
        <v>-1</v>
      </c>
      <c r="BS138" s="7">
        <f t="shared" si="115"/>
        <v>-1</v>
      </c>
      <c r="BT138" s="7">
        <f t="shared" si="116"/>
        <v>-1</v>
      </c>
      <c r="BU138" s="7">
        <f t="shared" si="117"/>
        <v>-1</v>
      </c>
      <c r="BV138" s="65">
        <f t="shared" si="118"/>
        <v>0</v>
      </c>
      <c r="BW138" s="7"/>
      <c r="BX138" s="7"/>
      <c r="BY138" s="7"/>
      <c r="BZ138" s="7"/>
      <c r="CA138">
        <f t="shared" si="119"/>
        <v>-1</v>
      </c>
      <c r="CB138">
        <f t="shared" si="120"/>
        <v>-1</v>
      </c>
      <c r="CC138">
        <f t="shared" si="121"/>
        <v>-1</v>
      </c>
      <c r="CD138">
        <f t="shared" si="122"/>
        <v>-1</v>
      </c>
      <c r="CE138">
        <f t="shared" si="123"/>
        <v>0</v>
      </c>
      <c r="CF138">
        <f t="shared" si="124"/>
        <v>-1</v>
      </c>
      <c r="CG138">
        <f t="shared" si="125"/>
        <v>-1</v>
      </c>
      <c r="CH138">
        <f t="shared" si="126"/>
        <v>-1</v>
      </c>
      <c r="CI138">
        <f t="shared" si="127"/>
        <v>-1</v>
      </c>
      <c r="CJ138">
        <f t="shared" si="128"/>
        <v>0</v>
      </c>
      <c r="CK138">
        <f t="shared" si="157"/>
        <v>-1</v>
      </c>
      <c r="CL138">
        <f t="shared" si="158"/>
        <v>-1</v>
      </c>
      <c r="CM138">
        <f t="shared" si="129"/>
        <v>-1</v>
      </c>
      <c r="CN138">
        <f t="shared" si="130"/>
        <v>-1</v>
      </c>
      <c r="CO138">
        <f t="shared" si="131"/>
        <v>-1</v>
      </c>
      <c r="CP138">
        <f t="shared" si="132"/>
        <v>-1</v>
      </c>
      <c r="CQ138"/>
      <c r="CR138" t="str">
        <f t="shared" si="133"/>
        <v>-1x0x-1x-1</v>
      </c>
      <c r="CS138" t="str">
        <f t="shared" si="134"/>
        <v>0x-1x-1x-1</v>
      </c>
      <c r="CT138"/>
      <c r="CU138">
        <f t="shared" si="135"/>
        <v>0</v>
      </c>
      <c r="CV138">
        <f t="shared" si="136"/>
        <v>0</v>
      </c>
      <c r="CW138">
        <f t="shared" si="137"/>
        <v>0</v>
      </c>
      <c r="CX138">
        <f t="shared" si="138"/>
        <v>0</v>
      </c>
      <c r="CY138">
        <f t="shared" si="139"/>
        <v>-1</v>
      </c>
      <c r="CZ138">
        <f t="shared" si="140"/>
        <v>1</v>
      </c>
      <c r="DA138" s="2">
        <f t="shared" si="141"/>
        <v>0</v>
      </c>
      <c r="DB138" s="2">
        <f t="shared" si="142"/>
        <v>0</v>
      </c>
      <c r="DC138" s="2">
        <f t="shared" si="143"/>
        <v>0</v>
      </c>
      <c r="DD138" s="2">
        <f t="shared" si="144"/>
        <v>0</v>
      </c>
    </row>
    <row r="139" spans="1:108" ht="18.600000000000001" customHeight="1" thickBot="1">
      <c r="A139" s="2"/>
      <c r="B139" s="4" t="s">
        <v>116</v>
      </c>
      <c r="C139" s="91" t="str">
        <f t="shared" si="149"/>
        <v/>
      </c>
      <c r="D139" s="91"/>
      <c r="E139" s="91"/>
      <c r="F139" s="91"/>
      <c r="G139" s="9"/>
      <c r="H139" s="9"/>
      <c r="I139" s="49"/>
      <c r="J139" s="125" t="str">
        <f t="shared" si="145"/>
        <v>-</v>
      </c>
      <c r="K139" s="126"/>
      <c r="L139" s="127" t="str">
        <f t="shared" si="92"/>
        <v>-</v>
      </c>
      <c r="M139" s="127"/>
      <c r="N139" s="127"/>
      <c r="O139" s="127"/>
      <c r="P139" s="59" t="str">
        <f t="shared" si="146"/>
        <v>-</v>
      </c>
      <c r="Q139" s="127" t="str">
        <f t="shared" si="93"/>
        <v>-</v>
      </c>
      <c r="R139" s="127"/>
      <c r="S139" s="83" t="str">
        <f t="shared" si="148"/>
        <v>-</v>
      </c>
      <c r="T139" s="84"/>
      <c r="U139" s="127" t="str">
        <f t="shared" si="94"/>
        <v>-</v>
      </c>
      <c r="V139" s="127"/>
      <c r="W139" s="127" t="str">
        <f t="shared" si="95"/>
        <v>-</v>
      </c>
      <c r="X139" s="127"/>
      <c r="Y139" s="53" t="str">
        <f t="shared" si="96"/>
        <v>-</v>
      </c>
      <c r="Z139" s="73" t="str">
        <f t="shared" si="147"/>
        <v>-</v>
      </c>
      <c r="AA139" s="42"/>
      <c r="AB139" s="45" t="str">
        <f t="shared" si="97"/>
        <v/>
      </c>
      <c r="AC139" s="45" t="str">
        <f t="shared" si="98"/>
        <v/>
      </c>
      <c r="AD139" s="45">
        <f t="shared" si="99"/>
        <v>0</v>
      </c>
      <c r="AE139" s="45">
        <f t="shared" si="100"/>
        <v>0</v>
      </c>
      <c r="AF139" s="45">
        <f t="shared" si="101"/>
        <v>0</v>
      </c>
      <c r="AL139" s="34">
        <f t="shared" si="102"/>
        <v>1</v>
      </c>
      <c r="AM139" s="34">
        <f t="shared" si="103"/>
        <v>1</v>
      </c>
      <c r="AN139" s="2">
        <f t="shared" si="104"/>
        <v>0</v>
      </c>
      <c r="AO139" s="2">
        <f t="shared" si="105"/>
        <v>-1</v>
      </c>
      <c r="AP139" s="34"/>
      <c r="AQ139" s="2">
        <f t="shared" si="150"/>
        <v>0</v>
      </c>
      <c r="AR139" s="2">
        <f t="shared" si="151"/>
        <v>0</v>
      </c>
      <c r="AS139" s="2">
        <f t="shared" si="152"/>
        <v>0</v>
      </c>
      <c r="AT139" s="2">
        <f t="shared" si="153"/>
        <v>0</v>
      </c>
      <c r="AU139" s="2">
        <f t="shared" si="154"/>
        <v>0</v>
      </c>
      <c r="AV139" s="2">
        <f t="shared" si="106"/>
        <v>0</v>
      </c>
      <c r="AW139" s="2">
        <f t="shared" si="155"/>
        <v>0</v>
      </c>
      <c r="AX139" s="2">
        <f t="shared" si="156"/>
        <v>0</v>
      </c>
      <c r="AY139" s="2">
        <f t="shared" si="107"/>
        <v>0</v>
      </c>
      <c r="AZ139" s="2">
        <f t="shared" si="108"/>
        <v>0</v>
      </c>
      <c r="BM139" s="62">
        <f t="shared" si="109"/>
        <v>-1</v>
      </c>
      <c r="BN139" s="7">
        <f t="shared" si="110"/>
        <v>-1</v>
      </c>
      <c r="BO139" s="7">
        <f t="shared" si="111"/>
        <v>-1</v>
      </c>
      <c r="BP139" s="7">
        <f t="shared" si="112"/>
        <v>-2</v>
      </c>
      <c r="BQ139" s="7">
        <f t="shared" si="113"/>
        <v>-1</v>
      </c>
      <c r="BR139" s="7">
        <f t="shared" si="114"/>
        <v>-1</v>
      </c>
      <c r="BS139" s="7">
        <f t="shared" si="115"/>
        <v>-1</v>
      </c>
      <c r="BT139" s="7">
        <f t="shared" si="116"/>
        <v>-1</v>
      </c>
      <c r="BU139" s="7">
        <f t="shared" si="117"/>
        <v>-1</v>
      </c>
      <c r="BV139" s="65">
        <f t="shared" si="118"/>
        <v>0</v>
      </c>
      <c r="BW139" s="7"/>
      <c r="BX139" s="7"/>
      <c r="BY139" s="7"/>
      <c r="BZ139" s="7"/>
      <c r="CA139">
        <f t="shared" si="119"/>
        <v>-1</v>
      </c>
      <c r="CB139">
        <f t="shared" si="120"/>
        <v>-1</v>
      </c>
      <c r="CC139">
        <f t="shared" si="121"/>
        <v>-1</v>
      </c>
      <c r="CD139">
        <f t="shared" si="122"/>
        <v>-1</v>
      </c>
      <c r="CE139">
        <f t="shared" si="123"/>
        <v>0</v>
      </c>
      <c r="CF139">
        <f t="shared" si="124"/>
        <v>-1</v>
      </c>
      <c r="CG139">
        <f t="shared" si="125"/>
        <v>-1</v>
      </c>
      <c r="CH139">
        <f t="shared" si="126"/>
        <v>-1</v>
      </c>
      <c r="CI139">
        <f t="shared" si="127"/>
        <v>-1</v>
      </c>
      <c r="CJ139">
        <f t="shared" si="128"/>
        <v>0</v>
      </c>
      <c r="CK139">
        <f t="shared" si="157"/>
        <v>-1</v>
      </c>
      <c r="CL139">
        <f t="shared" si="158"/>
        <v>-1</v>
      </c>
      <c r="CM139">
        <f t="shared" si="129"/>
        <v>-1</v>
      </c>
      <c r="CN139">
        <f t="shared" si="130"/>
        <v>-1</v>
      </c>
      <c r="CO139">
        <f t="shared" si="131"/>
        <v>-1</v>
      </c>
      <c r="CP139">
        <f t="shared" si="132"/>
        <v>-1</v>
      </c>
      <c r="CQ139"/>
      <c r="CR139" t="str">
        <f t="shared" si="133"/>
        <v>-1x0x-1x-1</v>
      </c>
      <c r="CS139" t="str">
        <f t="shared" si="134"/>
        <v>0x-1x-1x-1</v>
      </c>
      <c r="CT139"/>
      <c r="CU139">
        <f t="shared" si="135"/>
        <v>0</v>
      </c>
      <c r="CV139">
        <f t="shared" si="136"/>
        <v>0</v>
      </c>
      <c r="CW139">
        <f t="shared" si="137"/>
        <v>0</v>
      </c>
      <c r="CX139">
        <f t="shared" si="138"/>
        <v>0</v>
      </c>
      <c r="CY139">
        <f t="shared" si="139"/>
        <v>-1</v>
      </c>
      <c r="CZ139">
        <f t="shared" si="140"/>
        <v>1</v>
      </c>
      <c r="DA139" s="2">
        <f t="shared" si="141"/>
        <v>0</v>
      </c>
      <c r="DB139" s="2">
        <f t="shared" si="142"/>
        <v>0</v>
      </c>
      <c r="DC139" s="2">
        <f t="shared" si="143"/>
        <v>0</v>
      </c>
      <c r="DD139" s="2">
        <f t="shared" si="144"/>
        <v>0</v>
      </c>
    </row>
    <row r="140" spans="1:108" ht="18.600000000000001" customHeight="1" thickBot="1">
      <c r="A140" s="2"/>
      <c r="B140" s="4" t="s">
        <v>117</v>
      </c>
      <c r="C140" s="91" t="str">
        <f t="shared" si="149"/>
        <v/>
      </c>
      <c r="D140" s="91"/>
      <c r="E140" s="91"/>
      <c r="F140" s="91"/>
      <c r="G140" s="9"/>
      <c r="H140" s="9"/>
      <c r="I140" s="49"/>
      <c r="J140" s="125" t="str">
        <f t="shared" si="145"/>
        <v>-</v>
      </c>
      <c r="K140" s="126"/>
      <c r="L140" s="127" t="str">
        <f t="shared" si="92"/>
        <v>-</v>
      </c>
      <c r="M140" s="127"/>
      <c r="N140" s="127"/>
      <c r="O140" s="127"/>
      <c r="P140" s="59" t="str">
        <f t="shared" si="146"/>
        <v>-</v>
      </c>
      <c r="Q140" s="127" t="str">
        <f t="shared" si="93"/>
        <v>-</v>
      </c>
      <c r="R140" s="127"/>
      <c r="S140" s="83" t="str">
        <f t="shared" si="148"/>
        <v>-</v>
      </c>
      <c r="T140" s="84"/>
      <c r="U140" s="127" t="str">
        <f t="shared" si="94"/>
        <v>-</v>
      </c>
      <c r="V140" s="127"/>
      <c r="W140" s="127" t="str">
        <f t="shared" si="95"/>
        <v>-</v>
      </c>
      <c r="X140" s="127"/>
      <c r="Y140" s="53" t="str">
        <f t="shared" si="96"/>
        <v>-</v>
      </c>
      <c r="Z140" s="73" t="str">
        <f t="shared" si="147"/>
        <v>-</v>
      </c>
      <c r="AA140" s="42"/>
      <c r="AB140" s="45" t="str">
        <f t="shared" si="97"/>
        <v/>
      </c>
      <c r="AC140" s="45" t="str">
        <f t="shared" si="98"/>
        <v/>
      </c>
      <c r="AD140" s="45">
        <f t="shared" si="99"/>
        <v>0</v>
      </c>
      <c r="AE140" s="45">
        <f t="shared" si="100"/>
        <v>0</v>
      </c>
      <c r="AF140" s="45">
        <f t="shared" si="101"/>
        <v>0</v>
      </c>
      <c r="AL140" s="34">
        <f t="shared" si="102"/>
        <v>1</v>
      </c>
      <c r="AM140" s="34">
        <f t="shared" si="103"/>
        <v>1</v>
      </c>
      <c r="AN140" s="2">
        <f t="shared" si="104"/>
        <v>0</v>
      </c>
      <c r="AO140" s="2">
        <f t="shared" si="105"/>
        <v>-1</v>
      </c>
      <c r="AP140" s="34"/>
      <c r="AQ140" s="2">
        <f t="shared" si="150"/>
        <v>0</v>
      </c>
      <c r="AR140" s="2">
        <f t="shared" si="151"/>
        <v>0</v>
      </c>
      <c r="AS140" s="2">
        <f t="shared" si="152"/>
        <v>0</v>
      </c>
      <c r="AT140" s="2">
        <f t="shared" si="153"/>
        <v>0</v>
      </c>
      <c r="AU140" s="2">
        <f t="shared" si="154"/>
        <v>0</v>
      </c>
      <c r="AV140" s="2">
        <f t="shared" si="106"/>
        <v>0</v>
      </c>
      <c r="AW140" s="2">
        <f t="shared" si="155"/>
        <v>0</v>
      </c>
      <c r="AX140" s="2">
        <f t="shared" si="156"/>
        <v>0</v>
      </c>
      <c r="AY140" s="2">
        <f t="shared" si="107"/>
        <v>0</v>
      </c>
      <c r="AZ140" s="2">
        <f t="shared" si="108"/>
        <v>0</v>
      </c>
      <c r="BM140" s="62">
        <f t="shared" si="109"/>
        <v>-1</v>
      </c>
      <c r="BN140" s="7">
        <f t="shared" si="110"/>
        <v>-1</v>
      </c>
      <c r="BO140" s="7">
        <f t="shared" si="111"/>
        <v>-1</v>
      </c>
      <c r="BP140" s="7">
        <f t="shared" si="112"/>
        <v>-2</v>
      </c>
      <c r="BQ140" s="7">
        <f t="shared" si="113"/>
        <v>-1</v>
      </c>
      <c r="BR140" s="7">
        <f t="shared" si="114"/>
        <v>-1</v>
      </c>
      <c r="BS140" s="7">
        <f t="shared" si="115"/>
        <v>-1</v>
      </c>
      <c r="BT140" s="7">
        <f t="shared" si="116"/>
        <v>-1</v>
      </c>
      <c r="BU140" s="7">
        <f t="shared" si="117"/>
        <v>-1</v>
      </c>
      <c r="BV140" s="65">
        <f t="shared" si="118"/>
        <v>0</v>
      </c>
      <c r="BW140" s="7"/>
      <c r="BX140" s="7"/>
      <c r="BY140" s="7"/>
      <c r="BZ140" s="7"/>
      <c r="CA140">
        <f t="shared" si="119"/>
        <v>-1</v>
      </c>
      <c r="CB140">
        <f t="shared" si="120"/>
        <v>-1</v>
      </c>
      <c r="CC140">
        <f t="shared" si="121"/>
        <v>-1</v>
      </c>
      <c r="CD140">
        <f t="shared" si="122"/>
        <v>-1</v>
      </c>
      <c r="CE140">
        <f t="shared" si="123"/>
        <v>0</v>
      </c>
      <c r="CF140">
        <f t="shared" si="124"/>
        <v>-1</v>
      </c>
      <c r="CG140">
        <f t="shared" si="125"/>
        <v>-1</v>
      </c>
      <c r="CH140">
        <f t="shared" si="126"/>
        <v>-1</v>
      </c>
      <c r="CI140">
        <f t="shared" si="127"/>
        <v>-1</v>
      </c>
      <c r="CJ140">
        <f t="shared" si="128"/>
        <v>0</v>
      </c>
      <c r="CK140">
        <f t="shared" si="157"/>
        <v>-1</v>
      </c>
      <c r="CL140">
        <f t="shared" si="158"/>
        <v>-1</v>
      </c>
      <c r="CM140">
        <f t="shared" si="129"/>
        <v>-1</v>
      </c>
      <c r="CN140">
        <f t="shared" si="130"/>
        <v>-1</v>
      </c>
      <c r="CO140">
        <f t="shared" si="131"/>
        <v>-1</v>
      </c>
      <c r="CP140">
        <f t="shared" si="132"/>
        <v>-1</v>
      </c>
      <c r="CQ140"/>
      <c r="CR140" t="str">
        <f t="shared" si="133"/>
        <v>-1x0x-1x-1</v>
      </c>
      <c r="CS140" t="str">
        <f t="shared" si="134"/>
        <v>0x-1x-1x-1</v>
      </c>
      <c r="CT140"/>
      <c r="CU140">
        <f t="shared" si="135"/>
        <v>0</v>
      </c>
      <c r="CV140">
        <f t="shared" si="136"/>
        <v>0</v>
      </c>
      <c r="CW140">
        <f t="shared" si="137"/>
        <v>0</v>
      </c>
      <c r="CX140">
        <f t="shared" si="138"/>
        <v>0</v>
      </c>
      <c r="CY140">
        <f t="shared" si="139"/>
        <v>-1</v>
      </c>
      <c r="CZ140">
        <f t="shared" si="140"/>
        <v>1</v>
      </c>
      <c r="DA140" s="2">
        <f t="shared" si="141"/>
        <v>0</v>
      </c>
      <c r="DB140" s="2">
        <f t="shared" si="142"/>
        <v>0</v>
      </c>
      <c r="DC140" s="2">
        <f t="shared" si="143"/>
        <v>0</v>
      </c>
      <c r="DD140" s="2">
        <f t="shared" si="144"/>
        <v>0</v>
      </c>
    </row>
    <row r="141" spans="1:108" ht="18.600000000000001" customHeight="1" thickBot="1">
      <c r="A141" s="2"/>
      <c r="B141" s="4" t="s">
        <v>118</v>
      </c>
      <c r="C141" s="91" t="str">
        <f t="shared" si="149"/>
        <v/>
      </c>
      <c r="D141" s="91"/>
      <c r="E141" s="91"/>
      <c r="F141" s="91"/>
      <c r="G141" s="9"/>
      <c r="H141" s="9"/>
      <c r="I141" s="49"/>
      <c r="J141" s="125" t="str">
        <f t="shared" si="145"/>
        <v>-</v>
      </c>
      <c r="K141" s="126"/>
      <c r="L141" s="127" t="str">
        <f t="shared" si="92"/>
        <v>-</v>
      </c>
      <c r="M141" s="127"/>
      <c r="N141" s="127"/>
      <c r="O141" s="127"/>
      <c r="P141" s="59" t="str">
        <f t="shared" si="146"/>
        <v>-</v>
      </c>
      <c r="Q141" s="127" t="str">
        <f t="shared" si="93"/>
        <v>-</v>
      </c>
      <c r="R141" s="127"/>
      <c r="S141" s="83" t="str">
        <f t="shared" si="148"/>
        <v>-</v>
      </c>
      <c r="T141" s="84"/>
      <c r="U141" s="127" t="str">
        <f t="shared" si="94"/>
        <v>-</v>
      </c>
      <c r="V141" s="127"/>
      <c r="W141" s="127" t="str">
        <f t="shared" si="95"/>
        <v>-</v>
      </c>
      <c r="X141" s="127"/>
      <c r="Y141" s="53" t="str">
        <f t="shared" si="96"/>
        <v>-</v>
      </c>
      <c r="Z141" s="73" t="str">
        <f t="shared" si="147"/>
        <v>-</v>
      </c>
      <c r="AA141" s="42"/>
      <c r="AB141" s="45" t="str">
        <f t="shared" si="97"/>
        <v/>
      </c>
      <c r="AC141" s="45" t="str">
        <f t="shared" si="98"/>
        <v/>
      </c>
      <c r="AD141" s="45">
        <f t="shared" si="99"/>
        <v>0</v>
      </c>
      <c r="AE141" s="45">
        <f t="shared" si="100"/>
        <v>0</v>
      </c>
      <c r="AF141" s="45">
        <f t="shared" si="101"/>
        <v>0</v>
      </c>
      <c r="AL141" s="34">
        <f t="shared" si="102"/>
        <v>1</v>
      </c>
      <c r="AM141" s="34">
        <f t="shared" si="103"/>
        <v>1</v>
      </c>
      <c r="AN141" s="2">
        <f t="shared" si="104"/>
        <v>0</v>
      </c>
      <c r="AO141" s="2">
        <f t="shared" si="105"/>
        <v>-1</v>
      </c>
      <c r="AP141" s="34"/>
      <c r="AQ141" s="2">
        <f t="shared" si="150"/>
        <v>0</v>
      </c>
      <c r="AR141" s="2">
        <f t="shared" si="151"/>
        <v>0</v>
      </c>
      <c r="AS141" s="2">
        <f t="shared" si="152"/>
        <v>0</v>
      </c>
      <c r="AT141" s="2">
        <f t="shared" si="153"/>
        <v>0</v>
      </c>
      <c r="AU141" s="2">
        <f t="shared" si="154"/>
        <v>0</v>
      </c>
      <c r="AV141" s="2">
        <f t="shared" si="106"/>
        <v>0</v>
      </c>
      <c r="AW141" s="2">
        <f t="shared" si="155"/>
        <v>0</v>
      </c>
      <c r="AX141" s="2">
        <f t="shared" si="156"/>
        <v>0</v>
      </c>
      <c r="AY141" s="2">
        <f t="shared" si="107"/>
        <v>0</v>
      </c>
      <c r="AZ141" s="2">
        <f t="shared" si="108"/>
        <v>0</v>
      </c>
      <c r="BM141" s="62">
        <f t="shared" si="109"/>
        <v>-1</v>
      </c>
      <c r="BN141" s="7">
        <f t="shared" si="110"/>
        <v>-1</v>
      </c>
      <c r="BO141" s="7">
        <f t="shared" si="111"/>
        <v>-1</v>
      </c>
      <c r="BP141" s="7">
        <f t="shared" si="112"/>
        <v>-2</v>
      </c>
      <c r="BQ141" s="7">
        <f t="shared" si="113"/>
        <v>-1</v>
      </c>
      <c r="BR141" s="7">
        <f t="shared" si="114"/>
        <v>-1</v>
      </c>
      <c r="BS141" s="7">
        <f t="shared" si="115"/>
        <v>-1</v>
      </c>
      <c r="BT141" s="7">
        <f t="shared" si="116"/>
        <v>-1</v>
      </c>
      <c r="BU141" s="7">
        <f t="shared" si="117"/>
        <v>-1</v>
      </c>
      <c r="BV141" s="65">
        <f t="shared" si="118"/>
        <v>0</v>
      </c>
      <c r="BW141" s="7"/>
      <c r="BX141" s="7"/>
      <c r="BY141" s="7"/>
      <c r="BZ141" s="7"/>
      <c r="CA141">
        <f t="shared" si="119"/>
        <v>-1</v>
      </c>
      <c r="CB141">
        <f t="shared" si="120"/>
        <v>-1</v>
      </c>
      <c r="CC141">
        <f t="shared" si="121"/>
        <v>-1</v>
      </c>
      <c r="CD141">
        <f t="shared" si="122"/>
        <v>-1</v>
      </c>
      <c r="CE141">
        <f t="shared" si="123"/>
        <v>0</v>
      </c>
      <c r="CF141">
        <f t="shared" si="124"/>
        <v>-1</v>
      </c>
      <c r="CG141">
        <f t="shared" si="125"/>
        <v>-1</v>
      </c>
      <c r="CH141">
        <f t="shared" si="126"/>
        <v>-1</v>
      </c>
      <c r="CI141">
        <f t="shared" si="127"/>
        <v>-1</v>
      </c>
      <c r="CJ141">
        <f t="shared" si="128"/>
        <v>0</v>
      </c>
      <c r="CK141">
        <f t="shared" si="157"/>
        <v>-1</v>
      </c>
      <c r="CL141">
        <f t="shared" si="158"/>
        <v>-1</v>
      </c>
      <c r="CM141">
        <f t="shared" si="129"/>
        <v>-1</v>
      </c>
      <c r="CN141">
        <f t="shared" si="130"/>
        <v>-1</v>
      </c>
      <c r="CO141">
        <f t="shared" si="131"/>
        <v>-1</v>
      </c>
      <c r="CP141">
        <f t="shared" si="132"/>
        <v>-1</v>
      </c>
      <c r="CQ141"/>
      <c r="CR141" t="str">
        <f t="shared" si="133"/>
        <v>-1x0x-1x-1</v>
      </c>
      <c r="CS141" t="str">
        <f t="shared" si="134"/>
        <v>0x-1x-1x-1</v>
      </c>
      <c r="CT141"/>
      <c r="CU141">
        <f t="shared" si="135"/>
        <v>0</v>
      </c>
      <c r="CV141">
        <f t="shared" si="136"/>
        <v>0</v>
      </c>
      <c r="CW141">
        <f t="shared" si="137"/>
        <v>0</v>
      </c>
      <c r="CX141">
        <f t="shared" si="138"/>
        <v>0</v>
      </c>
      <c r="CY141">
        <f t="shared" si="139"/>
        <v>-1</v>
      </c>
      <c r="CZ141">
        <f t="shared" si="140"/>
        <v>1</v>
      </c>
      <c r="DA141" s="2">
        <f t="shared" si="141"/>
        <v>0</v>
      </c>
      <c r="DB141" s="2">
        <f t="shared" si="142"/>
        <v>0</v>
      </c>
      <c r="DC141" s="2">
        <f t="shared" si="143"/>
        <v>0</v>
      </c>
      <c r="DD141" s="2">
        <f t="shared" si="144"/>
        <v>0</v>
      </c>
    </row>
    <row r="142" spans="1:108" ht="18.600000000000001" customHeight="1" thickBot="1">
      <c r="A142" s="2"/>
      <c r="B142" s="4" t="s">
        <v>119</v>
      </c>
      <c r="C142" s="91" t="str">
        <f t="shared" si="149"/>
        <v/>
      </c>
      <c r="D142" s="91"/>
      <c r="E142" s="91"/>
      <c r="F142" s="91"/>
      <c r="G142" s="9"/>
      <c r="H142" s="9"/>
      <c r="I142" s="49"/>
      <c r="J142" s="125" t="str">
        <f t="shared" si="145"/>
        <v>-</v>
      </c>
      <c r="K142" s="126"/>
      <c r="L142" s="127" t="str">
        <f t="shared" si="92"/>
        <v>-</v>
      </c>
      <c r="M142" s="127"/>
      <c r="N142" s="127"/>
      <c r="O142" s="127"/>
      <c r="P142" s="59" t="str">
        <f t="shared" si="146"/>
        <v>-</v>
      </c>
      <c r="Q142" s="127" t="str">
        <f t="shared" si="93"/>
        <v>-</v>
      </c>
      <c r="R142" s="127"/>
      <c r="S142" s="83" t="str">
        <f t="shared" si="148"/>
        <v>-</v>
      </c>
      <c r="T142" s="84"/>
      <c r="U142" s="127" t="str">
        <f t="shared" si="94"/>
        <v>-</v>
      </c>
      <c r="V142" s="127"/>
      <c r="W142" s="127" t="str">
        <f t="shared" si="95"/>
        <v>-</v>
      </c>
      <c r="X142" s="127"/>
      <c r="Y142" s="53" t="str">
        <f t="shared" si="96"/>
        <v>-</v>
      </c>
      <c r="Z142" s="73" t="str">
        <f t="shared" si="147"/>
        <v>-</v>
      </c>
      <c r="AA142" s="42"/>
      <c r="AB142" s="45" t="str">
        <f t="shared" si="97"/>
        <v/>
      </c>
      <c r="AC142" s="45" t="str">
        <f t="shared" si="98"/>
        <v/>
      </c>
      <c r="AD142" s="45">
        <f t="shared" si="99"/>
        <v>0</v>
      </c>
      <c r="AE142" s="45">
        <f t="shared" si="100"/>
        <v>0</v>
      </c>
      <c r="AF142" s="45">
        <f t="shared" si="101"/>
        <v>0</v>
      </c>
      <c r="AL142" s="34">
        <f t="shared" si="102"/>
        <v>1</v>
      </c>
      <c r="AM142" s="34">
        <f t="shared" si="103"/>
        <v>1</v>
      </c>
      <c r="AN142" s="2">
        <f t="shared" si="104"/>
        <v>0</v>
      </c>
      <c r="AO142" s="2">
        <f t="shared" si="105"/>
        <v>-1</v>
      </c>
      <c r="AP142" s="34"/>
      <c r="AQ142" s="2">
        <f t="shared" si="150"/>
        <v>0</v>
      </c>
      <c r="AR142" s="2">
        <f t="shared" si="151"/>
        <v>0</v>
      </c>
      <c r="AS142" s="2">
        <f t="shared" si="152"/>
        <v>0</v>
      </c>
      <c r="AT142" s="2">
        <f t="shared" si="153"/>
        <v>0</v>
      </c>
      <c r="AU142" s="2">
        <f t="shared" si="154"/>
        <v>0</v>
      </c>
      <c r="AV142" s="2">
        <f t="shared" si="106"/>
        <v>0</v>
      </c>
      <c r="AW142" s="2">
        <f t="shared" si="155"/>
        <v>0</v>
      </c>
      <c r="AX142" s="2">
        <f t="shared" si="156"/>
        <v>0</v>
      </c>
      <c r="AY142" s="2">
        <f t="shared" si="107"/>
        <v>0</v>
      </c>
      <c r="AZ142" s="2">
        <f t="shared" si="108"/>
        <v>0</v>
      </c>
      <c r="BM142" s="62">
        <f t="shared" si="109"/>
        <v>-1</v>
      </c>
      <c r="BN142" s="7">
        <f t="shared" si="110"/>
        <v>-1</v>
      </c>
      <c r="BO142" s="7">
        <f t="shared" si="111"/>
        <v>-1</v>
      </c>
      <c r="BP142" s="7">
        <f t="shared" si="112"/>
        <v>-2</v>
      </c>
      <c r="BQ142" s="7">
        <f t="shared" si="113"/>
        <v>-1</v>
      </c>
      <c r="BR142" s="7">
        <f t="shared" si="114"/>
        <v>-1</v>
      </c>
      <c r="BS142" s="7">
        <f t="shared" si="115"/>
        <v>-1</v>
      </c>
      <c r="BT142" s="7">
        <f t="shared" si="116"/>
        <v>-1</v>
      </c>
      <c r="BU142" s="7">
        <f t="shared" si="117"/>
        <v>-1</v>
      </c>
      <c r="BV142" s="65">
        <f t="shared" si="118"/>
        <v>0</v>
      </c>
      <c r="BW142" s="7"/>
      <c r="BX142" s="7"/>
      <c r="BY142" s="7"/>
      <c r="BZ142" s="7"/>
      <c r="CA142">
        <f t="shared" si="119"/>
        <v>-1</v>
      </c>
      <c r="CB142">
        <f t="shared" si="120"/>
        <v>-1</v>
      </c>
      <c r="CC142">
        <f t="shared" si="121"/>
        <v>-1</v>
      </c>
      <c r="CD142">
        <f t="shared" si="122"/>
        <v>-1</v>
      </c>
      <c r="CE142">
        <f t="shared" si="123"/>
        <v>0</v>
      </c>
      <c r="CF142">
        <f t="shared" si="124"/>
        <v>-1</v>
      </c>
      <c r="CG142">
        <f t="shared" si="125"/>
        <v>-1</v>
      </c>
      <c r="CH142">
        <f t="shared" si="126"/>
        <v>-1</v>
      </c>
      <c r="CI142">
        <f t="shared" si="127"/>
        <v>-1</v>
      </c>
      <c r="CJ142">
        <f t="shared" si="128"/>
        <v>0</v>
      </c>
      <c r="CK142">
        <f t="shared" si="157"/>
        <v>-1</v>
      </c>
      <c r="CL142">
        <f t="shared" si="158"/>
        <v>-1</v>
      </c>
      <c r="CM142">
        <f t="shared" si="129"/>
        <v>-1</v>
      </c>
      <c r="CN142">
        <f t="shared" si="130"/>
        <v>-1</v>
      </c>
      <c r="CO142">
        <f t="shared" si="131"/>
        <v>-1</v>
      </c>
      <c r="CP142">
        <f t="shared" si="132"/>
        <v>-1</v>
      </c>
      <c r="CQ142"/>
      <c r="CR142" t="str">
        <f t="shared" si="133"/>
        <v>-1x0x-1x-1</v>
      </c>
      <c r="CS142" t="str">
        <f t="shared" si="134"/>
        <v>0x-1x-1x-1</v>
      </c>
      <c r="CT142"/>
      <c r="CU142">
        <f t="shared" si="135"/>
        <v>0</v>
      </c>
      <c r="CV142">
        <f t="shared" si="136"/>
        <v>0</v>
      </c>
      <c r="CW142">
        <f t="shared" si="137"/>
        <v>0</v>
      </c>
      <c r="CX142">
        <f t="shared" si="138"/>
        <v>0</v>
      </c>
      <c r="CY142">
        <f t="shared" si="139"/>
        <v>-1</v>
      </c>
      <c r="CZ142">
        <f t="shared" si="140"/>
        <v>1</v>
      </c>
      <c r="DA142" s="2">
        <f t="shared" si="141"/>
        <v>0</v>
      </c>
      <c r="DB142" s="2">
        <f t="shared" si="142"/>
        <v>0</v>
      </c>
      <c r="DC142" s="2">
        <f t="shared" si="143"/>
        <v>0</v>
      </c>
      <c r="DD142" s="2">
        <f t="shared" si="144"/>
        <v>0</v>
      </c>
    </row>
    <row r="143" spans="1:108" ht="18.600000000000001" customHeight="1" thickBot="1">
      <c r="A143" s="2"/>
      <c r="B143" s="4" t="s">
        <v>120</v>
      </c>
      <c r="C143" s="91" t="str">
        <f t="shared" si="149"/>
        <v/>
      </c>
      <c r="D143" s="91"/>
      <c r="E143" s="91"/>
      <c r="F143" s="91"/>
      <c r="G143" s="9"/>
      <c r="H143" s="9"/>
      <c r="I143" s="49"/>
      <c r="J143" s="125" t="str">
        <f t="shared" si="145"/>
        <v>-</v>
      </c>
      <c r="K143" s="126"/>
      <c r="L143" s="127" t="str">
        <f t="shared" si="92"/>
        <v>-</v>
      </c>
      <c r="M143" s="127"/>
      <c r="N143" s="127"/>
      <c r="O143" s="127"/>
      <c r="P143" s="59" t="str">
        <f t="shared" si="146"/>
        <v>-</v>
      </c>
      <c r="Q143" s="127" t="str">
        <f t="shared" si="93"/>
        <v>-</v>
      </c>
      <c r="R143" s="127"/>
      <c r="S143" s="83" t="str">
        <f t="shared" si="148"/>
        <v>-</v>
      </c>
      <c r="T143" s="84"/>
      <c r="U143" s="127" t="str">
        <f t="shared" si="94"/>
        <v>-</v>
      </c>
      <c r="V143" s="127"/>
      <c r="W143" s="127" t="str">
        <f t="shared" si="95"/>
        <v>-</v>
      </c>
      <c r="X143" s="127"/>
      <c r="Y143" s="53" t="str">
        <f t="shared" si="96"/>
        <v>-</v>
      </c>
      <c r="Z143" s="73" t="str">
        <f t="shared" si="147"/>
        <v>-</v>
      </c>
      <c r="AA143" s="42"/>
      <c r="AB143" s="45" t="str">
        <f t="shared" si="97"/>
        <v/>
      </c>
      <c r="AC143" s="45" t="str">
        <f t="shared" si="98"/>
        <v/>
      </c>
      <c r="AD143" s="45">
        <f t="shared" si="99"/>
        <v>0</v>
      </c>
      <c r="AE143" s="45">
        <f t="shared" si="100"/>
        <v>0</v>
      </c>
      <c r="AF143" s="45">
        <f t="shared" si="101"/>
        <v>0</v>
      </c>
      <c r="AL143" s="34">
        <f t="shared" si="102"/>
        <v>1</v>
      </c>
      <c r="AM143" s="34">
        <f t="shared" si="103"/>
        <v>1</v>
      </c>
      <c r="AN143" s="2">
        <f t="shared" si="104"/>
        <v>0</v>
      </c>
      <c r="AO143" s="2">
        <f t="shared" si="105"/>
        <v>-1</v>
      </c>
      <c r="AP143" s="34"/>
      <c r="AQ143" s="2">
        <f t="shared" si="150"/>
        <v>0</v>
      </c>
      <c r="AR143" s="2">
        <f t="shared" si="151"/>
        <v>0</v>
      </c>
      <c r="AS143" s="2">
        <f t="shared" si="152"/>
        <v>0</v>
      </c>
      <c r="AT143" s="2">
        <f t="shared" si="153"/>
        <v>0</v>
      </c>
      <c r="AU143" s="2">
        <f t="shared" si="154"/>
        <v>0</v>
      </c>
      <c r="AV143" s="2">
        <f t="shared" si="106"/>
        <v>0</v>
      </c>
      <c r="AW143" s="2">
        <f t="shared" si="155"/>
        <v>0</v>
      </c>
      <c r="AX143" s="2">
        <f t="shared" si="156"/>
        <v>0</v>
      </c>
      <c r="AY143" s="2">
        <f t="shared" si="107"/>
        <v>0</v>
      </c>
      <c r="AZ143" s="2">
        <f t="shared" si="108"/>
        <v>0</v>
      </c>
      <c r="BM143" s="62">
        <f t="shared" si="109"/>
        <v>-1</v>
      </c>
      <c r="BN143" s="7">
        <f t="shared" si="110"/>
        <v>-1</v>
      </c>
      <c r="BO143" s="7">
        <f t="shared" si="111"/>
        <v>-1</v>
      </c>
      <c r="BP143" s="7">
        <f t="shared" si="112"/>
        <v>-2</v>
      </c>
      <c r="BQ143" s="7">
        <f t="shared" si="113"/>
        <v>-1</v>
      </c>
      <c r="BR143" s="7">
        <f t="shared" si="114"/>
        <v>-1</v>
      </c>
      <c r="BS143" s="7">
        <f t="shared" si="115"/>
        <v>-1</v>
      </c>
      <c r="BT143" s="7">
        <f t="shared" si="116"/>
        <v>-1</v>
      </c>
      <c r="BU143" s="7">
        <f t="shared" si="117"/>
        <v>-1</v>
      </c>
      <c r="BV143" s="65">
        <f t="shared" si="118"/>
        <v>0</v>
      </c>
      <c r="BW143" s="7"/>
      <c r="BX143" s="7"/>
      <c r="BY143" s="7"/>
      <c r="BZ143" s="7"/>
      <c r="CA143">
        <f t="shared" si="119"/>
        <v>-1</v>
      </c>
      <c r="CB143">
        <f t="shared" si="120"/>
        <v>-1</v>
      </c>
      <c r="CC143">
        <f t="shared" si="121"/>
        <v>-1</v>
      </c>
      <c r="CD143">
        <f t="shared" si="122"/>
        <v>-1</v>
      </c>
      <c r="CE143">
        <f t="shared" si="123"/>
        <v>0</v>
      </c>
      <c r="CF143">
        <f t="shared" si="124"/>
        <v>-1</v>
      </c>
      <c r="CG143">
        <f t="shared" si="125"/>
        <v>-1</v>
      </c>
      <c r="CH143">
        <f t="shared" si="126"/>
        <v>-1</v>
      </c>
      <c r="CI143">
        <f t="shared" si="127"/>
        <v>-1</v>
      </c>
      <c r="CJ143">
        <f t="shared" si="128"/>
        <v>0</v>
      </c>
      <c r="CK143">
        <f t="shared" si="157"/>
        <v>-1</v>
      </c>
      <c r="CL143">
        <f t="shared" si="158"/>
        <v>-1</v>
      </c>
      <c r="CM143">
        <f t="shared" si="129"/>
        <v>-1</v>
      </c>
      <c r="CN143">
        <f t="shared" si="130"/>
        <v>-1</v>
      </c>
      <c r="CO143">
        <f t="shared" si="131"/>
        <v>-1</v>
      </c>
      <c r="CP143">
        <f t="shared" si="132"/>
        <v>-1</v>
      </c>
      <c r="CQ143"/>
      <c r="CR143" t="str">
        <f t="shared" si="133"/>
        <v>-1x0x-1x-1</v>
      </c>
      <c r="CS143" t="str">
        <f t="shared" si="134"/>
        <v>0x-1x-1x-1</v>
      </c>
      <c r="CT143"/>
      <c r="CU143">
        <f t="shared" si="135"/>
        <v>0</v>
      </c>
      <c r="CV143">
        <f t="shared" si="136"/>
        <v>0</v>
      </c>
      <c r="CW143">
        <f t="shared" si="137"/>
        <v>0</v>
      </c>
      <c r="CX143">
        <f t="shared" si="138"/>
        <v>0</v>
      </c>
      <c r="CY143">
        <f t="shared" si="139"/>
        <v>-1</v>
      </c>
      <c r="CZ143">
        <f t="shared" si="140"/>
        <v>1</v>
      </c>
      <c r="DA143" s="2">
        <f t="shared" si="141"/>
        <v>0</v>
      </c>
      <c r="DB143" s="2">
        <f t="shared" si="142"/>
        <v>0</v>
      </c>
      <c r="DC143" s="2">
        <f t="shared" si="143"/>
        <v>0</v>
      </c>
      <c r="DD143" s="2">
        <f t="shared" si="144"/>
        <v>0</v>
      </c>
    </row>
    <row r="144" spans="1:108" ht="18.600000000000001" customHeight="1" thickBot="1">
      <c r="A144" s="2"/>
      <c r="B144" s="4" t="s">
        <v>121</v>
      </c>
      <c r="C144" s="91" t="str">
        <f t="shared" si="149"/>
        <v/>
      </c>
      <c r="D144" s="91"/>
      <c r="E144" s="91"/>
      <c r="F144" s="91"/>
      <c r="G144" s="9"/>
      <c r="H144" s="9"/>
      <c r="I144" s="49"/>
      <c r="J144" s="125" t="str">
        <f t="shared" si="145"/>
        <v>-</v>
      </c>
      <c r="K144" s="126"/>
      <c r="L144" s="127" t="str">
        <f t="shared" si="92"/>
        <v>-</v>
      </c>
      <c r="M144" s="127"/>
      <c r="N144" s="127"/>
      <c r="O144" s="127"/>
      <c r="P144" s="59" t="str">
        <f t="shared" si="146"/>
        <v>-</v>
      </c>
      <c r="Q144" s="127" t="str">
        <f t="shared" si="93"/>
        <v>-</v>
      </c>
      <c r="R144" s="127"/>
      <c r="S144" s="83" t="str">
        <f t="shared" si="148"/>
        <v>-</v>
      </c>
      <c r="T144" s="84"/>
      <c r="U144" s="127" t="str">
        <f t="shared" si="94"/>
        <v>-</v>
      </c>
      <c r="V144" s="127"/>
      <c r="W144" s="127" t="str">
        <f t="shared" si="95"/>
        <v>-</v>
      </c>
      <c r="X144" s="127"/>
      <c r="Y144" s="53" t="str">
        <f t="shared" si="96"/>
        <v>-</v>
      </c>
      <c r="Z144" s="73" t="str">
        <f t="shared" si="147"/>
        <v>-</v>
      </c>
      <c r="AA144" s="42"/>
      <c r="AB144" s="45" t="str">
        <f t="shared" si="97"/>
        <v/>
      </c>
      <c r="AC144" s="45" t="str">
        <f t="shared" si="98"/>
        <v/>
      </c>
      <c r="AD144" s="45">
        <f t="shared" si="99"/>
        <v>0</v>
      </c>
      <c r="AE144" s="45">
        <f t="shared" si="100"/>
        <v>0</v>
      </c>
      <c r="AF144" s="45">
        <f t="shared" si="101"/>
        <v>0</v>
      </c>
      <c r="AL144" s="34">
        <f t="shared" si="102"/>
        <v>1</v>
      </c>
      <c r="AM144" s="34">
        <f t="shared" si="103"/>
        <v>1</v>
      </c>
      <c r="AN144" s="2">
        <f t="shared" si="104"/>
        <v>0</v>
      </c>
      <c r="AO144" s="2">
        <f t="shared" si="105"/>
        <v>-1</v>
      </c>
      <c r="AP144" s="34"/>
      <c r="AQ144" s="2">
        <f t="shared" si="150"/>
        <v>0</v>
      </c>
      <c r="AR144" s="2">
        <f t="shared" si="151"/>
        <v>0</v>
      </c>
      <c r="AS144" s="2">
        <f t="shared" si="152"/>
        <v>0</v>
      </c>
      <c r="AT144" s="2">
        <f t="shared" si="153"/>
        <v>0</v>
      </c>
      <c r="AU144" s="2">
        <f t="shared" si="154"/>
        <v>0</v>
      </c>
      <c r="AV144" s="2">
        <f t="shared" si="106"/>
        <v>0</v>
      </c>
      <c r="AW144" s="2">
        <f t="shared" si="155"/>
        <v>0</v>
      </c>
      <c r="AX144" s="2">
        <f t="shared" si="156"/>
        <v>0</v>
      </c>
      <c r="AY144" s="2">
        <f t="shared" si="107"/>
        <v>0</v>
      </c>
      <c r="AZ144" s="2">
        <f t="shared" si="108"/>
        <v>0</v>
      </c>
      <c r="BM144" s="62">
        <f t="shared" si="109"/>
        <v>-1</v>
      </c>
      <c r="BN144" s="7">
        <f t="shared" si="110"/>
        <v>-1</v>
      </c>
      <c r="BO144" s="7">
        <f t="shared" si="111"/>
        <v>-1</v>
      </c>
      <c r="BP144" s="7">
        <f t="shared" si="112"/>
        <v>-2</v>
      </c>
      <c r="BQ144" s="7">
        <f t="shared" si="113"/>
        <v>-1</v>
      </c>
      <c r="BR144" s="7">
        <f t="shared" si="114"/>
        <v>-1</v>
      </c>
      <c r="BS144" s="7">
        <f t="shared" si="115"/>
        <v>-1</v>
      </c>
      <c r="BT144" s="7">
        <f t="shared" si="116"/>
        <v>-1</v>
      </c>
      <c r="BU144" s="7">
        <f t="shared" si="117"/>
        <v>-1</v>
      </c>
      <c r="BV144" s="65">
        <f t="shared" si="118"/>
        <v>0</v>
      </c>
      <c r="BW144" s="7"/>
      <c r="BX144" s="7"/>
      <c r="BY144" s="7"/>
      <c r="BZ144" s="7"/>
      <c r="CA144">
        <f t="shared" si="119"/>
        <v>-1</v>
      </c>
      <c r="CB144">
        <f t="shared" si="120"/>
        <v>-1</v>
      </c>
      <c r="CC144">
        <f t="shared" si="121"/>
        <v>-1</v>
      </c>
      <c r="CD144">
        <f t="shared" si="122"/>
        <v>-1</v>
      </c>
      <c r="CE144">
        <f t="shared" si="123"/>
        <v>0</v>
      </c>
      <c r="CF144">
        <f t="shared" si="124"/>
        <v>-1</v>
      </c>
      <c r="CG144">
        <f t="shared" si="125"/>
        <v>-1</v>
      </c>
      <c r="CH144">
        <f t="shared" si="126"/>
        <v>-1</v>
      </c>
      <c r="CI144">
        <f t="shared" si="127"/>
        <v>-1</v>
      </c>
      <c r="CJ144">
        <f t="shared" si="128"/>
        <v>0</v>
      </c>
      <c r="CK144">
        <f t="shared" si="157"/>
        <v>-1</v>
      </c>
      <c r="CL144">
        <f t="shared" si="158"/>
        <v>-1</v>
      </c>
      <c r="CM144">
        <f t="shared" si="129"/>
        <v>-1</v>
      </c>
      <c r="CN144">
        <f t="shared" si="130"/>
        <v>-1</v>
      </c>
      <c r="CO144">
        <f t="shared" si="131"/>
        <v>-1</v>
      </c>
      <c r="CP144">
        <f t="shared" si="132"/>
        <v>-1</v>
      </c>
      <c r="CQ144"/>
      <c r="CR144" t="str">
        <f t="shared" si="133"/>
        <v>-1x0x-1x-1</v>
      </c>
      <c r="CS144" t="str">
        <f t="shared" si="134"/>
        <v>0x-1x-1x-1</v>
      </c>
      <c r="CT144"/>
      <c r="CU144">
        <f t="shared" si="135"/>
        <v>0</v>
      </c>
      <c r="CV144">
        <f t="shared" si="136"/>
        <v>0</v>
      </c>
      <c r="CW144">
        <f t="shared" si="137"/>
        <v>0</v>
      </c>
      <c r="CX144">
        <f t="shared" si="138"/>
        <v>0</v>
      </c>
      <c r="CY144">
        <f t="shared" si="139"/>
        <v>-1</v>
      </c>
      <c r="CZ144">
        <f t="shared" si="140"/>
        <v>1</v>
      </c>
      <c r="DA144" s="2">
        <f t="shared" si="141"/>
        <v>0</v>
      </c>
      <c r="DB144" s="2">
        <f t="shared" si="142"/>
        <v>0</v>
      </c>
      <c r="DC144" s="2">
        <f t="shared" si="143"/>
        <v>0</v>
      </c>
      <c r="DD144" s="2">
        <f t="shared" si="144"/>
        <v>0</v>
      </c>
    </row>
    <row r="145" spans="1:108" ht="18.600000000000001" customHeight="1" thickBot="1">
      <c r="A145" s="2"/>
      <c r="B145" s="4" t="s">
        <v>122</v>
      </c>
      <c r="C145" s="91" t="str">
        <f t="shared" si="149"/>
        <v/>
      </c>
      <c r="D145" s="91"/>
      <c r="E145" s="91"/>
      <c r="F145" s="91"/>
      <c r="G145" s="9"/>
      <c r="H145" s="9"/>
      <c r="I145" s="49"/>
      <c r="J145" s="125" t="str">
        <f t="shared" si="145"/>
        <v>-</v>
      </c>
      <c r="K145" s="126"/>
      <c r="L145" s="127" t="str">
        <f t="shared" si="92"/>
        <v>-</v>
      </c>
      <c r="M145" s="127"/>
      <c r="N145" s="127"/>
      <c r="O145" s="127"/>
      <c r="P145" s="59" t="str">
        <f t="shared" si="146"/>
        <v>-</v>
      </c>
      <c r="Q145" s="127" t="str">
        <f t="shared" si="93"/>
        <v>-</v>
      </c>
      <c r="R145" s="127"/>
      <c r="S145" s="83" t="str">
        <f t="shared" si="148"/>
        <v>-</v>
      </c>
      <c r="T145" s="84"/>
      <c r="U145" s="127" t="str">
        <f t="shared" si="94"/>
        <v>-</v>
      </c>
      <c r="V145" s="127"/>
      <c r="W145" s="127" t="str">
        <f t="shared" si="95"/>
        <v>-</v>
      </c>
      <c r="X145" s="127"/>
      <c r="Y145" s="53" t="str">
        <f t="shared" si="96"/>
        <v>-</v>
      </c>
      <c r="Z145" s="73" t="str">
        <f t="shared" si="147"/>
        <v>-</v>
      </c>
      <c r="AA145" s="42"/>
      <c r="AB145" s="45" t="str">
        <f t="shared" si="97"/>
        <v/>
      </c>
      <c r="AC145" s="45" t="str">
        <f t="shared" si="98"/>
        <v/>
      </c>
      <c r="AD145" s="45">
        <f t="shared" si="99"/>
        <v>0</v>
      </c>
      <c r="AE145" s="45">
        <f t="shared" si="100"/>
        <v>0</v>
      </c>
      <c r="AF145" s="45">
        <f t="shared" si="101"/>
        <v>0</v>
      </c>
      <c r="AL145" s="34">
        <f t="shared" si="102"/>
        <v>1</v>
      </c>
      <c r="AM145" s="34">
        <f t="shared" si="103"/>
        <v>1</v>
      </c>
      <c r="AN145" s="2">
        <f t="shared" si="104"/>
        <v>0</v>
      </c>
      <c r="AO145" s="2">
        <f t="shared" si="105"/>
        <v>-1</v>
      </c>
      <c r="AP145" s="34"/>
      <c r="AQ145" s="2">
        <f t="shared" si="150"/>
        <v>0</v>
      </c>
      <c r="AR145" s="2">
        <f t="shared" si="151"/>
        <v>0</v>
      </c>
      <c r="AS145" s="2">
        <f t="shared" si="152"/>
        <v>0</v>
      </c>
      <c r="AT145" s="2">
        <f t="shared" si="153"/>
        <v>0</v>
      </c>
      <c r="AU145" s="2">
        <f t="shared" si="154"/>
        <v>0</v>
      </c>
      <c r="AV145" s="2">
        <f t="shared" si="106"/>
        <v>0</v>
      </c>
      <c r="AW145" s="2">
        <f t="shared" si="155"/>
        <v>0</v>
      </c>
      <c r="AX145" s="2">
        <f t="shared" si="156"/>
        <v>0</v>
      </c>
      <c r="AY145" s="2">
        <f t="shared" si="107"/>
        <v>0</v>
      </c>
      <c r="AZ145" s="2">
        <f t="shared" si="108"/>
        <v>0</v>
      </c>
      <c r="BM145" s="62">
        <f t="shared" si="109"/>
        <v>-1</v>
      </c>
      <c r="BN145" s="7">
        <f t="shared" si="110"/>
        <v>-1</v>
      </c>
      <c r="BO145" s="7">
        <f t="shared" si="111"/>
        <v>-1</v>
      </c>
      <c r="BP145" s="7">
        <f t="shared" si="112"/>
        <v>-2</v>
      </c>
      <c r="BQ145" s="7">
        <f t="shared" si="113"/>
        <v>-1</v>
      </c>
      <c r="BR145" s="7">
        <f t="shared" si="114"/>
        <v>-1</v>
      </c>
      <c r="BS145" s="7">
        <f t="shared" si="115"/>
        <v>-1</v>
      </c>
      <c r="BT145" s="7">
        <f t="shared" si="116"/>
        <v>-1</v>
      </c>
      <c r="BU145" s="7">
        <f t="shared" si="117"/>
        <v>-1</v>
      </c>
      <c r="BV145" s="65">
        <f t="shared" si="118"/>
        <v>0</v>
      </c>
      <c r="BW145" s="7"/>
      <c r="BX145" s="7"/>
      <c r="BY145" s="7"/>
      <c r="BZ145" s="7"/>
      <c r="CA145">
        <f t="shared" si="119"/>
        <v>-1</v>
      </c>
      <c r="CB145">
        <f t="shared" si="120"/>
        <v>-1</v>
      </c>
      <c r="CC145">
        <f t="shared" si="121"/>
        <v>-1</v>
      </c>
      <c r="CD145">
        <f t="shared" si="122"/>
        <v>-1</v>
      </c>
      <c r="CE145">
        <f t="shared" si="123"/>
        <v>0</v>
      </c>
      <c r="CF145">
        <f t="shared" si="124"/>
        <v>-1</v>
      </c>
      <c r="CG145">
        <f t="shared" si="125"/>
        <v>-1</v>
      </c>
      <c r="CH145">
        <f t="shared" si="126"/>
        <v>-1</v>
      </c>
      <c r="CI145">
        <f t="shared" si="127"/>
        <v>-1</v>
      </c>
      <c r="CJ145">
        <f t="shared" si="128"/>
        <v>0</v>
      </c>
      <c r="CK145">
        <f t="shared" si="157"/>
        <v>-1</v>
      </c>
      <c r="CL145">
        <f t="shared" si="158"/>
        <v>-1</v>
      </c>
      <c r="CM145">
        <f t="shared" si="129"/>
        <v>-1</v>
      </c>
      <c r="CN145">
        <f t="shared" si="130"/>
        <v>-1</v>
      </c>
      <c r="CO145">
        <f t="shared" si="131"/>
        <v>-1</v>
      </c>
      <c r="CP145">
        <f t="shared" si="132"/>
        <v>-1</v>
      </c>
      <c r="CQ145"/>
      <c r="CR145" t="str">
        <f t="shared" si="133"/>
        <v>-1x0x-1x-1</v>
      </c>
      <c r="CS145" t="str">
        <f t="shared" si="134"/>
        <v>0x-1x-1x-1</v>
      </c>
      <c r="CT145"/>
      <c r="CU145">
        <f t="shared" si="135"/>
        <v>0</v>
      </c>
      <c r="CV145">
        <f t="shared" si="136"/>
        <v>0</v>
      </c>
      <c r="CW145">
        <f t="shared" si="137"/>
        <v>0</v>
      </c>
      <c r="CX145">
        <f t="shared" si="138"/>
        <v>0</v>
      </c>
      <c r="CY145">
        <f t="shared" si="139"/>
        <v>-1</v>
      </c>
      <c r="CZ145">
        <f t="shared" si="140"/>
        <v>1</v>
      </c>
      <c r="DA145" s="2">
        <f t="shared" si="141"/>
        <v>0</v>
      </c>
      <c r="DB145" s="2">
        <f t="shared" si="142"/>
        <v>0</v>
      </c>
      <c r="DC145" s="2">
        <f t="shared" si="143"/>
        <v>0</v>
      </c>
      <c r="DD145" s="2">
        <f t="shared" si="144"/>
        <v>0</v>
      </c>
    </row>
    <row r="146" spans="1:108" ht="18.600000000000001" customHeight="1" thickBot="1">
      <c r="A146" s="2"/>
      <c r="B146" s="4" t="s">
        <v>123</v>
      </c>
      <c r="C146" s="91" t="str">
        <f t="shared" si="149"/>
        <v/>
      </c>
      <c r="D146" s="91"/>
      <c r="E146" s="91"/>
      <c r="F146" s="91"/>
      <c r="G146" s="9"/>
      <c r="H146" s="9"/>
      <c r="I146" s="49"/>
      <c r="J146" s="125" t="str">
        <f t="shared" si="145"/>
        <v>-</v>
      </c>
      <c r="K146" s="126"/>
      <c r="L146" s="127" t="str">
        <f t="shared" si="92"/>
        <v>-</v>
      </c>
      <c r="M146" s="127"/>
      <c r="N146" s="127"/>
      <c r="O146" s="127"/>
      <c r="P146" s="59" t="str">
        <f t="shared" si="146"/>
        <v>-</v>
      </c>
      <c r="Q146" s="127" t="str">
        <f t="shared" si="93"/>
        <v>-</v>
      </c>
      <c r="R146" s="127"/>
      <c r="S146" s="83" t="str">
        <f t="shared" si="148"/>
        <v>-</v>
      </c>
      <c r="T146" s="84"/>
      <c r="U146" s="127" t="str">
        <f t="shared" si="94"/>
        <v>-</v>
      </c>
      <c r="V146" s="127"/>
      <c r="W146" s="127" t="str">
        <f t="shared" si="95"/>
        <v>-</v>
      </c>
      <c r="X146" s="127"/>
      <c r="Y146" s="53" t="str">
        <f t="shared" si="96"/>
        <v>-</v>
      </c>
      <c r="Z146" s="73" t="str">
        <f t="shared" si="147"/>
        <v>-</v>
      </c>
      <c r="AA146" s="42"/>
      <c r="AB146" s="45" t="str">
        <f t="shared" si="97"/>
        <v/>
      </c>
      <c r="AC146" s="45" t="str">
        <f t="shared" si="98"/>
        <v/>
      </c>
      <c r="AD146" s="45">
        <f t="shared" si="99"/>
        <v>0</v>
      </c>
      <c r="AE146" s="45">
        <f t="shared" si="100"/>
        <v>0</v>
      </c>
      <c r="AF146" s="45">
        <f t="shared" si="101"/>
        <v>0</v>
      </c>
      <c r="AL146" s="34">
        <f t="shared" si="102"/>
        <v>1</v>
      </c>
      <c r="AM146" s="34">
        <f t="shared" si="103"/>
        <v>1</v>
      </c>
      <c r="AN146" s="2">
        <f t="shared" si="104"/>
        <v>0</v>
      </c>
      <c r="AO146" s="2">
        <f t="shared" si="105"/>
        <v>-1</v>
      </c>
      <c r="AP146" s="34"/>
      <c r="AQ146" s="2">
        <f t="shared" si="150"/>
        <v>0</v>
      </c>
      <c r="AR146" s="2">
        <f t="shared" si="151"/>
        <v>0</v>
      </c>
      <c r="AS146" s="2">
        <f t="shared" si="152"/>
        <v>0</v>
      </c>
      <c r="AT146" s="2">
        <f t="shared" si="153"/>
        <v>0</v>
      </c>
      <c r="AU146" s="2">
        <f t="shared" si="154"/>
        <v>0</v>
      </c>
      <c r="AV146" s="2">
        <f t="shared" si="106"/>
        <v>0</v>
      </c>
      <c r="AW146" s="2">
        <f t="shared" si="155"/>
        <v>0</v>
      </c>
      <c r="AX146" s="2">
        <f t="shared" si="156"/>
        <v>0</v>
      </c>
      <c r="AY146" s="2">
        <f t="shared" si="107"/>
        <v>0</v>
      </c>
      <c r="AZ146" s="2">
        <f t="shared" si="108"/>
        <v>0</v>
      </c>
      <c r="BM146" s="62">
        <f t="shared" si="109"/>
        <v>-1</v>
      </c>
      <c r="BN146" s="7">
        <f t="shared" si="110"/>
        <v>-1</v>
      </c>
      <c r="BO146" s="7">
        <f t="shared" si="111"/>
        <v>-1</v>
      </c>
      <c r="BP146" s="7">
        <f t="shared" si="112"/>
        <v>-2</v>
      </c>
      <c r="BQ146" s="7">
        <f t="shared" si="113"/>
        <v>-1</v>
      </c>
      <c r="BR146" s="7">
        <f t="shared" si="114"/>
        <v>-1</v>
      </c>
      <c r="BS146" s="7">
        <f t="shared" si="115"/>
        <v>-1</v>
      </c>
      <c r="BT146" s="7">
        <f t="shared" si="116"/>
        <v>-1</v>
      </c>
      <c r="BU146" s="7">
        <f t="shared" si="117"/>
        <v>-1</v>
      </c>
      <c r="BV146" s="65">
        <f t="shared" si="118"/>
        <v>0</v>
      </c>
      <c r="BW146" s="7"/>
      <c r="BX146" s="7"/>
      <c r="BY146" s="7"/>
      <c r="BZ146" s="7"/>
      <c r="CA146">
        <f t="shared" si="119"/>
        <v>-1</v>
      </c>
      <c r="CB146">
        <f t="shared" si="120"/>
        <v>-1</v>
      </c>
      <c r="CC146">
        <f t="shared" si="121"/>
        <v>-1</v>
      </c>
      <c r="CD146">
        <f t="shared" si="122"/>
        <v>-1</v>
      </c>
      <c r="CE146">
        <f t="shared" si="123"/>
        <v>0</v>
      </c>
      <c r="CF146">
        <f t="shared" si="124"/>
        <v>-1</v>
      </c>
      <c r="CG146">
        <f t="shared" si="125"/>
        <v>-1</v>
      </c>
      <c r="CH146">
        <f t="shared" si="126"/>
        <v>-1</v>
      </c>
      <c r="CI146">
        <f t="shared" si="127"/>
        <v>-1</v>
      </c>
      <c r="CJ146">
        <f t="shared" si="128"/>
        <v>0</v>
      </c>
      <c r="CK146">
        <f t="shared" si="157"/>
        <v>-1</v>
      </c>
      <c r="CL146">
        <f t="shared" si="158"/>
        <v>-1</v>
      </c>
      <c r="CM146">
        <f t="shared" si="129"/>
        <v>-1</v>
      </c>
      <c r="CN146">
        <f t="shared" si="130"/>
        <v>-1</v>
      </c>
      <c r="CO146">
        <f t="shared" si="131"/>
        <v>-1</v>
      </c>
      <c r="CP146">
        <f t="shared" si="132"/>
        <v>-1</v>
      </c>
      <c r="CQ146"/>
      <c r="CR146" t="str">
        <f t="shared" si="133"/>
        <v>-1x0x-1x-1</v>
      </c>
      <c r="CS146" t="str">
        <f t="shared" si="134"/>
        <v>0x-1x-1x-1</v>
      </c>
      <c r="CT146"/>
      <c r="CU146">
        <f t="shared" si="135"/>
        <v>0</v>
      </c>
      <c r="CV146">
        <f t="shared" si="136"/>
        <v>0</v>
      </c>
      <c r="CW146">
        <f t="shared" si="137"/>
        <v>0</v>
      </c>
      <c r="CX146">
        <f t="shared" si="138"/>
        <v>0</v>
      </c>
      <c r="CY146">
        <f t="shared" si="139"/>
        <v>-1</v>
      </c>
      <c r="CZ146">
        <f t="shared" si="140"/>
        <v>1</v>
      </c>
      <c r="DA146" s="2">
        <f t="shared" si="141"/>
        <v>0</v>
      </c>
      <c r="DB146" s="2">
        <f t="shared" si="142"/>
        <v>0</v>
      </c>
      <c r="DC146" s="2">
        <f t="shared" si="143"/>
        <v>0</v>
      </c>
      <c r="DD146" s="2">
        <f t="shared" si="144"/>
        <v>0</v>
      </c>
    </row>
    <row r="147" spans="1:108" ht="18.600000000000001" customHeight="1" thickBot="1">
      <c r="A147" s="2"/>
      <c r="B147" s="4" t="s">
        <v>124</v>
      </c>
      <c r="C147" s="91" t="str">
        <f t="shared" si="149"/>
        <v/>
      </c>
      <c r="D147" s="91"/>
      <c r="E147" s="91"/>
      <c r="F147" s="91"/>
      <c r="G147" s="9"/>
      <c r="H147" s="9"/>
      <c r="I147" s="49"/>
      <c r="J147" s="125" t="str">
        <f t="shared" si="145"/>
        <v>-</v>
      </c>
      <c r="K147" s="126"/>
      <c r="L147" s="127" t="str">
        <f t="shared" si="92"/>
        <v>-</v>
      </c>
      <c r="M147" s="127"/>
      <c r="N147" s="127"/>
      <c r="O147" s="127"/>
      <c r="P147" s="59" t="str">
        <f t="shared" si="146"/>
        <v>-</v>
      </c>
      <c r="Q147" s="127" t="str">
        <f t="shared" si="93"/>
        <v>-</v>
      </c>
      <c r="R147" s="127"/>
      <c r="S147" s="83" t="str">
        <f t="shared" si="148"/>
        <v>-</v>
      </c>
      <c r="T147" s="84"/>
      <c r="U147" s="127" t="str">
        <f t="shared" si="94"/>
        <v>-</v>
      </c>
      <c r="V147" s="127"/>
      <c r="W147" s="127" t="str">
        <f t="shared" si="95"/>
        <v>-</v>
      </c>
      <c r="X147" s="127"/>
      <c r="Y147" s="53" t="str">
        <f t="shared" si="96"/>
        <v>-</v>
      </c>
      <c r="Z147" s="73" t="str">
        <f t="shared" si="147"/>
        <v>-</v>
      </c>
      <c r="AA147" s="42"/>
      <c r="AB147" s="45" t="str">
        <f t="shared" si="97"/>
        <v/>
      </c>
      <c r="AC147" s="45" t="str">
        <f t="shared" si="98"/>
        <v/>
      </c>
      <c r="AD147" s="45">
        <f t="shared" si="99"/>
        <v>0</v>
      </c>
      <c r="AE147" s="45">
        <f t="shared" si="100"/>
        <v>0</v>
      </c>
      <c r="AF147" s="45">
        <f t="shared" si="101"/>
        <v>0</v>
      </c>
      <c r="AL147" s="34">
        <f t="shared" si="102"/>
        <v>1</v>
      </c>
      <c r="AM147" s="34">
        <f t="shared" si="103"/>
        <v>1</v>
      </c>
      <c r="AN147" s="2">
        <f t="shared" si="104"/>
        <v>0</v>
      </c>
      <c r="AO147" s="2">
        <f t="shared" si="105"/>
        <v>-1</v>
      </c>
      <c r="AP147" s="34"/>
      <c r="AQ147" s="2">
        <f t="shared" si="150"/>
        <v>0</v>
      </c>
      <c r="AR147" s="2">
        <f t="shared" si="151"/>
        <v>0</v>
      </c>
      <c r="AS147" s="2">
        <f t="shared" si="152"/>
        <v>0</v>
      </c>
      <c r="AT147" s="2">
        <f t="shared" si="153"/>
        <v>0</v>
      </c>
      <c r="AU147" s="2">
        <f t="shared" si="154"/>
        <v>0</v>
      </c>
      <c r="AV147" s="2">
        <f t="shared" si="106"/>
        <v>0</v>
      </c>
      <c r="AW147" s="2">
        <f t="shared" si="155"/>
        <v>0</v>
      </c>
      <c r="AX147" s="2">
        <f t="shared" si="156"/>
        <v>0</v>
      </c>
      <c r="AY147" s="2">
        <f t="shared" si="107"/>
        <v>0</v>
      </c>
      <c r="AZ147" s="2">
        <f t="shared" si="108"/>
        <v>0</v>
      </c>
      <c r="BM147" s="62">
        <f t="shared" si="109"/>
        <v>-1</v>
      </c>
      <c r="BN147" s="7">
        <f t="shared" si="110"/>
        <v>-1</v>
      </c>
      <c r="BO147" s="7">
        <f t="shared" si="111"/>
        <v>-1</v>
      </c>
      <c r="BP147" s="7">
        <f t="shared" si="112"/>
        <v>-2</v>
      </c>
      <c r="BQ147" s="7">
        <f t="shared" si="113"/>
        <v>-1</v>
      </c>
      <c r="BR147" s="7">
        <f t="shared" si="114"/>
        <v>-1</v>
      </c>
      <c r="BS147" s="7">
        <f t="shared" si="115"/>
        <v>-1</v>
      </c>
      <c r="BT147" s="7">
        <f t="shared" si="116"/>
        <v>-1</v>
      </c>
      <c r="BU147" s="7">
        <f t="shared" si="117"/>
        <v>-1</v>
      </c>
      <c r="BV147" s="65">
        <f t="shared" si="118"/>
        <v>0</v>
      </c>
      <c r="BW147" s="7"/>
      <c r="BX147" s="7"/>
      <c r="BY147" s="7"/>
      <c r="BZ147" s="7"/>
      <c r="CA147">
        <f t="shared" si="119"/>
        <v>-1</v>
      </c>
      <c r="CB147">
        <f t="shared" si="120"/>
        <v>-1</v>
      </c>
      <c r="CC147">
        <f t="shared" si="121"/>
        <v>-1</v>
      </c>
      <c r="CD147">
        <f t="shared" si="122"/>
        <v>-1</v>
      </c>
      <c r="CE147">
        <f t="shared" si="123"/>
        <v>0</v>
      </c>
      <c r="CF147">
        <f t="shared" si="124"/>
        <v>-1</v>
      </c>
      <c r="CG147">
        <f t="shared" si="125"/>
        <v>-1</v>
      </c>
      <c r="CH147">
        <f t="shared" si="126"/>
        <v>-1</v>
      </c>
      <c r="CI147">
        <f t="shared" si="127"/>
        <v>-1</v>
      </c>
      <c r="CJ147">
        <f t="shared" si="128"/>
        <v>0</v>
      </c>
      <c r="CK147">
        <f t="shared" si="157"/>
        <v>-1</v>
      </c>
      <c r="CL147">
        <f t="shared" si="158"/>
        <v>-1</v>
      </c>
      <c r="CM147">
        <f t="shared" si="129"/>
        <v>-1</v>
      </c>
      <c r="CN147">
        <f t="shared" si="130"/>
        <v>-1</v>
      </c>
      <c r="CO147">
        <f t="shared" si="131"/>
        <v>-1</v>
      </c>
      <c r="CP147">
        <f t="shared" si="132"/>
        <v>-1</v>
      </c>
      <c r="CQ147"/>
      <c r="CR147" t="str">
        <f t="shared" si="133"/>
        <v>-1x0x-1x-1</v>
      </c>
      <c r="CS147" t="str">
        <f t="shared" si="134"/>
        <v>0x-1x-1x-1</v>
      </c>
      <c r="CT147"/>
      <c r="CU147">
        <f t="shared" si="135"/>
        <v>0</v>
      </c>
      <c r="CV147">
        <f t="shared" si="136"/>
        <v>0</v>
      </c>
      <c r="CW147">
        <f t="shared" si="137"/>
        <v>0</v>
      </c>
      <c r="CX147">
        <f t="shared" si="138"/>
        <v>0</v>
      </c>
      <c r="CY147">
        <f t="shared" si="139"/>
        <v>-1</v>
      </c>
      <c r="CZ147">
        <f t="shared" si="140"/>
        <v>1</v>
      </c>
      <c r="DA147" s="2">
        <f t="shared" si="141"/>
        <v>0</v>
      </c>
      <c r="DB147" s="2">
        <f t="shared" si="142"/>
        <v>0</v>
      </c>
      <c r="DC147" s="2">
        <f t="shared" si="143"/>
        <v>0</v>
      </c>
      <c r="DD147" s="2">
        <f t="shared" si="144"/>
        <v>0</v>
      </c>
    </row>
    <row r="148" spans="1:108" ht="18.600000000000001" customHeight="1" thickBot="1">
      <c r="A148" s="2"/>
      <c r="B148" s="4" t="s">
        <v>125</v>
      </c>
      <c r="C148" s="91" t="str">
        <f t="shared" si="149"/>
        <v/>
      </c>
      <c r="D148" s="91"/>
      <c r="E148" s="91"/>
      <c r="F148" s="91"/>
      <c r="G148" s="9"/>
      <c r="H148" s="9"/>
      <c r="I148" s="49"/>
      <c r="J148" s="125" t="str">
        <f t="shared" si="145"/>
        <v>-</v>
      </c>
      <c r="K148" s="126"/>
      <c r="L148" s="127" t="str">
        <f t="shared" si="92"/>
        <v>-</v>
      </c>
      <c r="M148" s="127"/>
      <c r="N148" s="127"/>
      <c r="O148" s="127"/>
      <c r="P148" s="59" t="str">
        <f t="shared" si="146"/>
        <v>-</v>
      </c>
      <c r="Q148" s="127" t="str">
        <f t="shared" si="93"/>
        <v>-</v>
      </c>
      <c r="R148" s="127"/>
      <c r="S148" s="83" t="str">
        <f t="shared" si="148"/>
        <v>-</v>
      </c>
      <c r="T148" s="84"/>
      <c r="U148" s="127" t="str">
        <f t="shared" si="94"/>
        <v>-</v>
      </c>
      <c r="V148" s="127"/>
      <c r="W148" s="127" t="str">
        <f t="shared" si="95"/>
        <v>-</v>
      </c>
      <c r="X148" s="127"/>
      <c r="Y148" s="53" t="str">
        <f t="shared" si="96"/>
        <v>-</v>
      </c>
      <c r="Z148" s="73" t="str">
        <f t="shared" si="147"/>
        <v>-</v>
      </c>
      <c r="AA148" s="42"/>
      <c r="AB148" s="45" t="str">
        <f t="shared" si="97"/>
        <v/>
      </c>
      <c r="AC148" s="45" t="str">
        <f t="shared" si="98"/>
        <v/>
      </c>
      <c r="AD148" s="45">
        <f t="shared" si="99"/>
        <v>0</v>
      </c>
      <c r="AE148" s="45">
        <f t="shared" si="100"/>
        <v>0</v>
      </c>
      <c r="AF148" s="45">
        <f t="shared" si="101"/>
        <v>0</v>
      </c>
      <c r="AL148" s="34">
        <f t="shared" si="102"/>
        <v>1</v>
      </c>
      <c r="AM148" s="34">
        <f t="shared" si="103"/>
        <v>1</v>
      </c>
      <c r="AN148" s="2">
        <f t="shared" si="104"/>
        <v>0</v>
      </c>
      <c r="AO148" s="2">
        <f t="shared" si="105"/>
        <v>-1</v>
      </c>
      <c r="AP148" s="34"/>
      <c r="AQ148" s="2">
        <f t="shared" si="150"/>
        <v>0</v>
      </c>
      <c r="AR148" s="2">
        <f t="shared" si="151"/>
        <v>0</v>
      </c>
      <c r="AS148" s="2">
        <f t="shared" si="152"/>
        <v>0</v>
      </c>
      <c r="AT148" s="2">
        <f t="shared" si="153"/>
        <v>0</v>
      </c>
      <c r="AU148" s="2">
        <f t="shared" si="154"/>
        <v>0</v>
      </c>
      <c r="AV148" s="2">
        <f t="shared" si="106"/>
        <v>0</v>
      </c>
      <c r="AW148" s="2">
        <f t="shared" si="155"/>
        <v>0</v>
      </c>
      <c r="AX148" s="2">
        <f t="shared" si="156"/>
        <v>0</v>
      </c>
      <c r="AY148" s="2">
        <f t="shared" si="107"/>
        <v>0</v>
      </c>
      <c r="AZ148" s="2">
        <f t="shared" si="108"/>
        <v>0</v>
      </c>
      <c r="BM148" s="62">
        <f t="shared" si="109"/>
        <v>-1</v>
      </c>
      <c r="BN148" s="7">
        <f t="shared" si="110"/>
        <v>-1</v>
      </c>
      <c r="BO148" s="7">
        <f t="shared" si="111"/>
        <v>-1</v>
      </c>
      <c r="BP148" s="7">
        <f t="shared" si="112"/>
        <v>-2</v>
      </c>
      <c r="BQ148" s="7">
        <f t="shared" si="113"/>
        <v>-1</v>
      </c>
      <c r="BR148" s="7">
        <f t="shared" si="114"/>
        <v>-1</v>
      </c>
      <c r="BS148" s="7">
        <f t="shared" si="115"/>
        <v>-1</v>
      </c>
      <c r="BT148" s="7">
        <f t="shared" si="116"/>
        <v>-1</v>
      </c>
      <c r="BU148" s="7">
        <f t="shared" si="117"/>
        <v>-1</v>
      </c>
      <c r="BV148" s="65">
        <f t="shared" si="118"/>
        <v>0</v>
      </c>
      <c r="BW148" s="7"/>
      <c r="BX148" s="7"/>
      <c r="BY148" s="7"/>
      <c r="BZ148" s="7"/>
      <c r="CA148">
        <f t="shared" si="119"/>
        <v>-1</v>
      </c>
      <c r="CB148">
        <f t="shared" si="120"/>
        <v>-1</v>
      </c>
      <c r="CC148">
        <f t="shared" si="121"/>
        <v>-1</v>
      </c>
      <c r="CD148">
        <f t="shared" si="122"/>
        <v>-1</v>
      </c>
      <c r="CE148">
        <f t="shared" si="123"/>
        <v>0</v>
      </c>
      <c r="CF148">
        <f t="shared" si="124"/>
        <v>-1</v>
      </c>
      <c r="CG148">
        <f t="shared" si="125"/>
        <v>-1</v>
      </c>
      <c r="CH148">
        <f t="shared" si="126"/>
        <v>-1</v>
      </c>
      <c r="CI148">
        <f t="shared" si="127"/>
        <v>-1</v>
      </c>
      <c r="CJ148">
        <f t="shared" si="128"/>
        <v>0</v>
      </c>
      <c r="CK148">
        <f t="shared" si="157"/>
        <v>-1</v>
      </c>
      <c r="CL148">
        <f t="shared" si="158"/>
        <v>-1</v>
      </c>
      <c r="CM148">
        <f t="shared" si="129"/>
        <v>-1</v>
      </c>
      <c r="CN148">
        <f t="shared" si="130"/>
        <v>-1</v>
      </c>
      <c r="CO148">
        <f t="shared" si="131"/>
        <v>-1</v>
      </c>
      <c r="CP148">
        <f t="shared" si="132"/>
        <v>-1</v>
      </c>
      <c r="CQ148"/>
      <c r="CR148" t="str">
        <f t="shared" si="133"/>
        <v>-1x0x-1x-1</v>
      </c>
      <c r="CS148" t="str">
        <f t="shared" si="134"/>
        <v>0x-1x-1x-1</v>
      </c>
      <c r="CT148"/>
      <c r="CU148">
        <f t="shared" si="135"/>
        <v>0</v>
      </c>
      <c r="CV148">
        <f t="shared" si="136"/>
        <v>0</v>
      </c>
      <c r="CW148">
        <f t="shared" si="137"/>
        <v>0</v>
      </c>
      <c r="CX148">
        <f t="shared" si="138"/>
        <v>0</v>
      </c>
      <c r="CY148">
        <f t="shared" si="139"/>
        <v>-1</v>
      </c>
      <c r="CZ148">
        <f t="shared" si="140"/>
        <v>1</v>
      </c>
      <c r="DA148" s="2">
        <f t="shared" si="141"/>
        <v>0</v>
      </c>
      <c r="DB148" s="2">
        <f t="shared" si="142"/>
        <v>0</v>
      </c>
      <c r="DC148" s="2">
        <f t="shared" si="143"/>
        <v>0</v>
      </c>
      <c r="DD148" s="2">
        <f t="shared" si="144"/>
        <v>0</v>
      </c>
    </row>
    <row r="149" spans="1:108" ht="18.600000000000001" customHeight="1" thickBot="1">
      <c r="A149" s="2"/>
      <c r="B149" s="4" t="s">
        <v>126</v>
      </c>
      <c r="C149" s="91" t="str">
        <f t="shared" si="149"/>
        <v/>
      </c>
      <c r="D149" s="91"/>
      <c r="E149" s="91"/>
      <c r="F149" s="91"/>
      <c r="G149" s="9"/>
      <c r="H149" s="9"/>
      <c r="I149" s="49"/>
      <c r="J149" s="125" t="str">
        <f t="shared" si="145"/>
        <v>-</v>
      </c>
      <c r="K149" s="126"/>
      <c r="L149" s="127" t="str">
        <f t="shared" si="92"/>
        <v>-</v>
      </c>
      <c r="M149" s="127"/>
      <c r="N149" s="127"/>
      <c r="O149" s="127"/>
      <c r="P149" s="59" t="str">
        <f t="shared" si="146"/>
        <v>-</v>
      </c>
      <c r="Q149" s="127" t="str">
        <f t="shared" si="93"/>
        <v>-</v>
      </c>
      <c r="R149" s="127"/>
      <c r="S149" s="83" t="str">
        <f t="shared" si="148"/>
        <v>-</v>
      </c>
      <c r="T149" s="84"/>
      <c r="U149" s="127" t="str">
        <f t="shared" si="94"/>
        <v>-</v>
      </c>
      <c r="V149" s="127"/>
      <c r="W149" s="127" t="str">
        <f t="shared" si="95"/>
        <v>-</v>
      </c>
      <c r="X149" s="127"/>
      <c r="Y149" s="53" t="str">
        <f t="shared" si="96"/>
        <v>-</v>
      </c>
      <c r="Z149" s="73" t="str">
        <f t="shared" si="147"/>
        <v>-</v>
      </c>
      <c r="AA149" s="42"/>
      <c r="AB149" s="45" t="str">
        <f t="shared" si="97"/>
        <v/>
      </c>
      <c r="AC149" s="45" t="str">
        <f t="shared" si="98"/>
        <v/>
      </c>
      <c r="AD149" s="45">
        <f t="shared" si="99"/>
        <v>0</v>
      </c>
      <c r="AE149" s="45">
        <f t="shared" si="100"/>
        <v>0</v>
      </c>
      <c r="AF149" s="45">
        <f t="shared" si="101"/>
        <v>0</v>
      </c>
      <c r="AL149" s="34">
        <f t="shared" si="102"/>
        <v>1</v>
      </c>
      <c r="AM149" s="34">
        <f t="shared" si="103"/>
        <v>1</v>
      </c>
      <c r="AN149" s="2">
        <f t="shared" si="104"/>
        <v>0</v>
      </c>
      <c r="AO149" s="2">
        <f t="shared" si="105"/>
        <v>-1</v>
      </c>
      <c r="AP149" s="34"/>
      <c r="AQ149" s="2">
        <f t="shared" si="150"/>
        <v>0</v>
      </c>
      <c r="AR149" s="2">
        <f t="shared" si="151"/>
        <v>0</v>
      </c>
      <c r="AS149" s="2">
        <f t="shared" si="152"/>
        <v>0</v>
      </c>
      <c r="AT149" s="2">
        <f t="shared" si="153"/>
        <v>0</v>
      </c>
      <c r="AU149" s="2">
        <f t="shared" si="154"/>
        <v>0</v>
      </c>
      <c r="AV149" s="2">
        <f t="shared" si="106"/>
        <v>0</v>
      </c>
      <c r="AW149" s="2">
        <f t="shared" si="155"/>
        <v>0</v>
      </c>
      <c r="AX149" s="2">
        <f t="shared" si="156"/>
        <v>0</v>
      </c>
      <c r="AY149" s="2">
        <f t="shared" si="107"/>
        <v>0</v>
      </c>
      <c r="AZ149" s="2">
        <f t="shared" si="108"/>
        <v>0</v>
      </c>
      <c r="BM149" s="62">
        <f t="shared" si="109"/>
        <v>-1</v>
      </c>
      <c r="BN149" s="7">
        <f t="shared" si="110"/>
        <v>-1</v>
      </c>
      <c r="BO149" s="7">
        <f t="shared" si="111"/>
        <v>-1</v>
      </c>
      <c r="BP149" s="7">
        <f t="shared" si="112"/>
        <v>-2</v>
      </c>
      <c r="BQ149" s="7">
        <f t="shared" si="113"/>
        <v>-1</v>
      </c>
      <c r="BR149" s="7">
        <f t="shared" si="114"/>
        <v>-1</v>
      </c>
      <c r="BS149" s="7">
        <f t="shared" si="115"/>
        <v>-1</v>
      </c>
      <c r="BT149" s="7">
        <f t="shared" si="116"/>
        <v>-1</v>
      </c>
      <c r="BU149" s="7">
        <f t="shared" si="117"/>
        <v>-1</v>
      </c>
      <c r="BV149" s="65">
        <f t="shared" si="118"/>
        <v>0</v>
      </c>
      <c r="BW149" s="7"/>
      <c r="BX149" s="7"/>
      <c r="BY149" s="7"/>
      <c r="BZ149" s="7"/>
      <c r="CA149">
        <f t="shared" si="119"/>
        <v>-1</v>
      </c>
      <c r="CB149">
        <f t="shared" si="120"/>
        <v>-1</v>
      </c>
      <c r="CC149">
        <f t="shared" si="121"/>
        <v>-1</v>
      </c>
      <c r="CD149">
        <f t="shared" si="122"/>
        <v>-1</v>
      </c>
      <c r="CE149">
        <f t="shared" si="123"/>
        <v>0</v>
      </c>
      <c r="CF149">
        <f t="shared" si="124"/>
        <v>-1</v>
      </c>
      <c r="CG149">
        <f t="shared" si="125"/>
        <v>-1</v>
      </c>
      <c r="CH149">
        <f t="shared" si="126"/>
        <v>-1</v>
      </c>
      <c r="CI149">
        <f t="shared" si="127"/>
        <v>-1</v>
      </c>
      <c r="CJ149">
        <f t="shared" si="128"/>
        <v>0</v>
      </c>
      <c r="CK149">
        <f t="shared" si="157"/>
        <v>-1</v>
      </c>
      <c r="CL149">
        <f t="shared" si="158"/>
        <v>-1</v>
      </c>
      <c r="CM149">
        <f t="shared" si="129"/>
        <v>-1</v>
      </c>
      <c r="CN149">
        <f t="shared" si="130"/>
        <v>-1</v>
      </c>
      <c r="CO149">
        <f t="shared" si="131"/>
        <v>-1</v>
      </c>
      <c r="CP149">
        <f t="shared" si="132"/>
        <v>-1</v>
      </c>
      <c r="CQ149"/>
      <c r="CR149" t="str">
        <f t="shared" si="133"/>
        <v>-1x0x-1x-1</v>
      </c>
      <c r="CS149" t="str">
        <f t="shared" si="134"/>
        <v>0x-1x-1x-1</v>
      </c>
      <c r="CT149"/>
      <c r="CU149">
        <f t="shared" si="135"/>
        <v>0</v>
      </c>
      <c r="CV149">
        <f t="shared" si="136"/>
        <v>0</v>
      </c>
      <c r="CW149">
        <f t="shared" si="137"/>
        <v>0</v>
      </c>
      <c r="CX149">
        <f t="shared" si="138"/>
        <v>0</v>
      </c>
      <c r="CY149">
        <f t="shared" si="139"/>
        <v>-1</v>
      </c>
      <c r="CZ149">
        <f t="shared" si="140"/>
        <v>1</v>
      </c>
      <c r="DA149" s="2">
        <f t="shared" si="141"/>
        <v>0</v>
      </c>
      <c r="DB149" s="2">
        <f t="shared" si="142"/>
        <v>0</v>
      </c>
      <c r="DC149" s="2">
        <f t="shared" si="143"/>
        <v>0</v>
      </c>
      <c r="DD149" s="2">
        <f t="shared" si="144"/>
        <v>0</v>
      </c>
    </row>
    <row r="150" spans="1:108" ht="18.600000000000001" customHeight="1" thickBot="1">
      <c r="A150" s="2"/>
      <c r="B150" s="4" t="s">
        <v>127</v>
      </c>
      <c r="C150" s="91" t="str">
        <f t="shared" si="149"/>
        <v/>
      </c>
      <c r="D150" s="91"/>
      <c r="E150" s="91"/>
      <c r="F150" s="91"/>
      <c r="G150" s="9"/>
      <c r="H150" s="9"/>
      <c r="I150" s="49"/>
      <c r="J150" s="125" t="str">
        <f t="shared" si="145"/>
        <v>-</v>
      </c>
      <c r="K150" s="126"/>
      <c r="L150" s="127" t="str">
        <f t="shared" si="92"/>
        <v>-</v>
      </c>
      <c r="M150" s="127"/>
      <c r="N150" s="127"/>
      <c r="O150" s="127"/>
      <c r="P150" s="59" t="str">
        <f t="shared" si="146"/>
        <v>-</v>
      </c>
      <c r="Q150" s="127" t="str">
        <f t="shared" si="93"/>
        <v>-</v>
      </c>
      <c r="R150" s="127"/>
      <c r="S150" s="83" t="str">
        <f t="shared" si="148"/>
        <v>-</v>
      </c>
      <c r="T150" s="84"/>
      <c r="U150" s="127" t="str">
        <f t="shared" si="94"/>
        <v>-</v>
      </c>
      <c r="V150" s="127"/>
      <c r="W150" s="127" t="str">
        <f t="shared" si="95"/>
        <v>-</v>
      </c>
      <c r="X150" s="127"/>
      <c r="Y150" s="53" t="str">
        <f t="shared" si="96"/>
        <v>-</v>
      </c>
      <c r="Z150" s="73" t="str">
        <f t="shared" si="147"/>
        <v>-</v>
      </c>
      <c r="AA150" s="42"/>
      <c r="AB150" s="45" t="str">
        <f t="shared" si="97"/>
        <v/>
      </c>
      <c r="AC150" s="45" t="str">
        <f t="shared" si="98"/>
        <v/>
      </c>
      <c r="AD150" s="45">
        <f t="shared" si="99"/>
        <v>0</v>
      </c>
      <c r="AE150" s="45">
        <f t="shared" si="100"/>
        <v>0</v>
      </c>
      <c r="AF150" s="45">
        <f t="shared" si="101"/>
        <v>0</v>
      </c>
      <c r="AL150" s="34">
        <f t="shared" si="102"/>
        <v>1</v>
      </c>
      <c r="AM150" s="34">
        <f t="shared" si="103"/>
        <v>1</v>
      </c>
      <c r="AN150" s="2">
        <f t="shared" si="104"/>
        <v>0</v>
      </c>
      <c r="AO150" s="2">
        <f t="shared" si="105"/>
        <v>-1</v>
      </c>
      <c r="AP150" s="34"/>
      <c r="AQ150" s="2">
        <f t="shared" si="150"/>
        <v>0</v>
      </c>
      <c r="AR150" s="2">
        <f t="shared" si="151"/>
        <v>0</v>
      </c>
      <c r="AS150" s="2">
        <f t="shared" si="152"/>
        <v>0</v>
      </c>
      <c r="AT150" s="2">
        <f t="shared" si="153"/>
        <v>0</v>
      </c>
      <c r="AU150" s="2">
        <f t="shared" si="154"/>
        <v>0</v>
      </c>
      <c r="AV150" s="2">
        <f t="shared" si="106"/>
        <v>0</v>
      </c>
      <c r="AW150" s="2">
        <f t="shared" si="155"/>
        <v>0</v>
      </c>
      <c r="AX150" s="2">
        <f t="shared" si="156"/>
        <v>0</v>
      </c>
      <c r="AY150" s="2">
        <f t="shared" si="107"/>
        <v>0</v>
      </c>
      <c r="AZ150" s="2">
        <f t="shared" si="108"/>
        <v>0</v>
      </c>
      <c r="BM150" s="62">
        <f t="shared" si="109"/>
        <v>-1</v>
      </c>
      <c r="BN150" s="7">
        <f t="shared" si="110"/>
        <v>-1</v>
      </c>
      <c r="BO150" s="7">
        <f t="shared" si="111"/>
        <v>-1</v>
      </c>
      <c r="BP150" s="7">
        <f t="shared" si="112"/>
        <v>-2</v>
      </c>
      <c r="BQ150" s="7">
        <f t="shared" si="113"/>
        <v>-1</v>
      </c>
      <c r="BR150" s="7">
        <f t="shared" si="114"/>
        <v>-1</v>
      </c>
      <c r="BS150" s="7">
        <f t="shared" si="115"/>
        <v>-1</v>
      </c>
      <c r="BT150" s="7">
        <f t="shared" si="116"/>
        <v>-1</v>
      </c>
      <c r="BU150" s="7">
        <f t="shared" si="117"/>
        <v>-1</v>
      </c>
      <c r="BV150" s="65">
        <f t="shared" si="118"/>
        <v>0</v>
      </c>
      <c r="BW150" s="7"/>
      <c r="BX150" s="7"/>
      <c r="BY150" s="7"/>
      <c r="BZ150" s="7"/>
      <c r="CA150">
        <f t="shared" si="119"/>
        <v>-1</v>
      </c>
      <c r="CB150">
        <f t="shared" si="120"/>
        <v>-1</v>
      </c>
      <c r="CC150">
        <f t="shared" si="121"/>
        <v>-1</v>
      </c>
      <c r="CD150">
        <f t="shared" si="122"/>
        <v>-1</v>
      </c>
      <c r="CE150">
        <f t="shared" si="123"/>
        <v>0</v>
      </c>
      <c r="CF150">
        <f t="shared" si="124"/>
        <v>-1</v>
      </c>
      <c r="CG150">
        <f t="shared" si="125"/>
        <v>-1</v>
      </c>
      <c r="CH150">
        <f t="shared" si="126"/>
        <v>-1</v>
      </c>
      <c r="CI150">
        <f t="shared" si="127"/>
        <v>-1</v>
      </c>
      <c r="CJ150">
        <f t="shared" si="128"/>
        <v>0</v>
      </c>
      <c r="CK150">
        <f t="shared" si="157"/>
        <v>-1</v>
      </c>
      <c r="CL150">
        <f t="shared" si="158"/>
        <v>-1</v>
      </c>
      <c r="CM150">
        <f t="shared" si="129"/>
        <v>-1</v>
      </c>
      <c r="CN150">
        <f t="shared" si="130"/>
        <v>-1</v>
      </c>
      <c r="CO150">
        <f t="shared" si="131"/>
        <v>-1</v>
      </c>
      <c r="CP150">
        <f t="shared" si="132"/>
        <v>-1</v>
      </c>
      <c r="CQ150"/>
      <c r="CR150" t="str">
        <f t="shared" si="133"/>
        <v>-1x0x-1x-1</v>
      </c>
      <c r="CS150" t="str">
        <f t="shared" si="134"/>
        <v>0x-1x-1x-1</v>
      </c>
      <c r="CT150"/>
      <c r="CU150">
        <f t="shared" si="135"/>
        <v>0</v>
      </c>
      <c r="CV150">
        <f t="shared" si="136"/>
        <v>0</v>
      </c>
      <c r="CW150">
        <f t="shared" si="137"/>
        <v>0</v>
      </c>
      <c r="CX150">
        <f t="shared" si="138"/>
        <v>0</v>
      </c>
      <c r="CY150">
        <f t="shared" si="139"/>
        <v>-1</v>
      </c>
      <c r="CZ150">
        <f t="shared" si="140"/>
        <v>1</v>
      </c>
      <c r="DA150" s="2">
        <f t="shared" si="141"/>
        <v>0</v>
      </c>
      <c r="DB150" s="2">
        <f t="shared" si="142"/>
        <v>0</v>
      </c>
      <c r="DC150" s="2">
        <f t="shared" si="143"/>
        <v>0</v>
      </c>
      <c r="DD150" s="2">
        <f t="shared" si="144"/>
        <v>0</v>
      </c>
    </row>
    <row r="151" spans="1:108" ht="18.600000000000001" customHeight="1" thickBot="1">
      <c r="A151" s="2"/>
      <c r="B151" s="4" t="s">
        <v>128</v>
      </c>
      <c r="C151" s="91" t="str">
        <f t="shared" si="149"/>
        <v/>
      </c>
      <c r="D151" s="91"/>
      <c r="E151" s="91"/>
      <c r="F151" s="91"/>
      <c r="G151" s="9"/>
      <c r="H151" s="9"/>
      <c r="I151" s="49"/>
      <c r="J151" s="125" t="str">
        <f t="shared" si="145"/>
        <v>-</v>
      </c>
      <c r="K151" s="126"/>
      <c r="L151" s="127" t="str">
        <f t="shared" si="92"/>
        <v>-</v>
      </c>
      <c r="M151" s="127"/>
      <c r="N151" s="127"/>
      <c r="O151" s="127"/>
      <c r="P151" s="59" t="str">
        <f t="shared" si="146"/>
        <v>-</v>
      </c>
      <c r="Q151" s="127" t="str">
        <f t="shared" si="93"/>
        <v>-</v>
      </c>
      <c r="R151" s="127"/>
      <c r="S151" s="83" t="str">
        <f t="shared" si="148"/>
        <v>-</v>
      </c>
      <c r="T151" s="84"/>
      <c r="U151" s="127" t="str">
        <f t="shared" si="94"/>
        <v>-</v>
      </c>
      <c r="V151" s="127"/>
      <c r="W151" s="127" t="str">
        <f t="shared" si="95"/>
        <v>-</v>
      </c>
      <c r="X151" s="127"/>
      <c r="Y151" s="53" t="str">
        <f t="shared" si="96"/>
        <v>-</v>
      </c>
      <c r="Z151" s="73" t="str">
        <f t="shared" si="147"/>
        <v>-</v>
      </c>
      <c r="AA151" s="42"/>
      <c r="AB151" s="45" t="str">
        <f t="shared" si="97"/>
        <v/>
      </c>
      <c r="AC151" s="45" t="str">
        <f t="shared" si="98"/>
        <v/>
      </c>
      <c r="AD151" s="45">
        <f t="shared" si="99"/>
        <v>0</v>
      </c>
      <c r="AE151" s="45">
        <f t="shared" si="100"/>
        <v>0</v>
      </c>
      <c r="AF151" s="45">
        <f t="shared" si="101"/>
        <v>0</v>
      </c>
      <c r="AL151" s="34">
        <f t="shared" si="102"/>
        <v>1</v>
      </c>
      <c r="AM151" s="34">
        <f t="shared" si="103"/>
        <v>1</v>
      </c>
      <c r="AN151" s="2">
        <f t="shared" si="104"/>
        <v>0</v>
      </c>
      <c r="AO151" s="2">
        <f t="shared" si="105"/>
        <v>-1</v>
      </c>
      <c r="AP151" s="34"/>
      <c r="AQ151" s="2">
        <f t="shared" si="150"/>
        <v>0</v>
      </c>
      <c r="AR151" s="2">
        <f t="shared" si="151"/>
        <v>0</v>
      </c>
      <c r="AS151" s="2">
        <f t="shared" si="152"/>
        <v>0</v>
      </c>
      <c r="AT151" s="2">
        <f t="shared" si="153"/>
        <v>0</v>
      </c>
      <c r="AU151" s="2">
        <f t="shared" si="154"/>
        <v>0</v>
      </c>
      <c r="AV151" s="2">
        <f t="shared" si="106"/>
        <v>0</v>
      </c>
      <c r="AW151" s="2">
        <f t="shared" si="155"/>
        <v>0</v>
      </c>
      <c r="AX151" s="2">
        <f t="shared" si="156"/>
        <v>0</v>
      </c>
      <c r="AY151" s="2">
        <f t="shared" si="107"/>
        <v>0</v>
      </c>
      <c r="AZ151" s="2">
        <f t="shared" si="108"/>
        <v>0</v>
      </c>
      <c r="BM151" s="62">
        <f t="shared" si="109"/>
        <v>-1</v>
      </c>
      <c r="BN151" s="7">
        <f t="shared" si="110"/>
        <v>-1</v>
      </c>
      <c r="BO151" s="7">
        <f t="shared" si="111"/>
        <v>-1</v>
      </c>
      <c r="BP151" s="7">
        <f t="shared" si="112"/>
        <v>-2</v>
      </c>
      <c r="BQ151" s="7">
        <f t="shared" si="113"/>
        <v>-1</v>
      </c>
      <c r="BR151" s="7">
        <f t="shared" si="114"/>
        <v>-1</v>
      </c>
      <c r="BS151" s="7">
        <f t="shared" si="115"/>
        <v>-1</v>
      </c>
      <c r="BT151" s="7">
        <f t="shared" si="116"/>
        <v>-1</v>
      </c>
      <c r="BU151" s="7">
        <f t="shared" si="117"/>
        <v>-1</v>
      </c>
      <c r="BV151" s="65">
        <f t="shared" si="118"/>
        <v>0</v>
      </c>
      <c r="BW151" s="7"/>
      <c r="BX151" s="7"/>
      <c r="BY151" s="7"/>
      <c r="BZ151" s="7"/>
      <c r="CA151">
        <f t="shared" si="119"/>
        <v>-1</v>
      </c>
      <c r="CB151">
        <f t="shared" si="120"/>
        <v>-1</v>
      </c>
      <c r="CC151">
        <f t="shared" si="121"/>
        <v>-1</v>
      </c>
      <c r="CD151">
        <f t="shared" si="122"/>
        <v>-1</v>
      </c>
      <c r="CE151">
        <f t="shared" si="123"/>
        <v>0</v>
      </c>
      <c r="CF151">
        <f t="shared" si="124"/>
        <v>-1</v>
      </c>
      <c r="CG151">
        <f t="shared" si="125"/>
        <v>-1</v>
      </c>
      <c r="CH151">
        <f t="shared" si="126"/>
        <v>-1</v>
      </c>
      <c r="CI151">
        <f t="shared" si="127"/>
        <v>-1</v>
      </c>
      <c r="CJ151">
        <f t="shared" si="128"/>
        <v>0</v>
      </c>
      <c r="CK151">
        <f t="shared" si="157"/>
        <v>-1</v>
      </c>
      <c r="CL151">
        <f t="shared" si="158"/>
        <v>-1</v>
      </c>
      <c r="CM151">
        <f t="shared" si="129"/>
        <v>-1</v>
      </c>
      <c r="CN151">
        <f t="shared" si="130"/>
        <v>-1</v>
      </c>
      <c r="CO151">
        <f t="shared" si="131"/>
        <v>-1</v>
      </c>
      <c r="CP151">
        <f t="shared" si="132"/>
        <v>-1</v>
      </c>
      <c r="CQ151"/>
      <c r="CR151" t="str">
        <f t="shared" si="133"/>
        <v>-1x0x-1x-1</v>
      </c>
      <c r="CS151" t="str">
        <f t="shared" si="134"/>
        <v>0x-1x-1x-1</v>
      </c>
      <c r="CT151"/>
      <c r="CU151">
        <f t="shared" si="135"/>
        <v>0</v>
      </c>
      <c r="CV151">
        <f t="shared" si="136"/>
        <v>0</v>
      </c>
      <c r="CW151">
        <f t="shared" si="137"/>
        <v>0</v>
      </c>
      <c r="CX151">
        <f t="shared" si="138"/>
        <v>0</v>
      </c>
      <c r="CY151">
        <f t="shared" si="139"/>
        <v>-1</v>
      </c>
      <c r="CZ151">
        <f t="shared" si="140"/>
        <v>1</v>
      </c>
      <c r="DA151" s="2">
        <f t="shared" si="141"/>
        <v>0</v>
      </c>
      <c r="DB151" s="2">
        <f t="shared" si="142"/>
        <v>0</v>
      </c>
      <c r="DC151" s="2">
        <f t="shared" si="143"/>
        <v>0</v>
      </c>
      <c r="DD151" s="2">
        <f t="shared" si="144"/>
        <v>0</v>
      </c>
    </row>
    <row r="152" spans="1:108" ht="18.600000000000001" customHeight="1" thickBot="1">
      <c r="A152" s="2"/>
      <c r="B152" s="4" t="s">
        <v>129</v>
      </c>
      <c r="C152" s="91" t="str">
        <f t="shared" si="149"/>
        <v/>
      </c>
      <c r="D152" s="91"/>
      <c r="E152" s="91"/>
      <c r="F152" s="91"/>
      <c r="G152" s="9"/>
      <c r="H152" s="9"/>
      <c r="I152" s="49"/>
      <c r="J152" s="125" t="str">
        <f t="shared" si="145"/>
        <v>-</v>
      </c>
      <c r="K152" s="126"/>
      <c r="L152" s="127" t="str">
        <f t="shared" si="92"/>
        <v>-</v>
      </c>
      <c r="M152" s="127"/>
      <c r="N152" s="127"/>
      <c r="O152" s="127"/>
      <c r="P152" s="59" t="str">
        <f t="shared" si="146"/>
        <v>-</v>
      </c>
      <c r="Q152" s="127" t="str">
        <f t="shared" si="93"/>
        <v>-</v>
      </c>
      <c r="R152" s="127"/>
      <c r="S152" s="83" t="str">
        <f t="shared" si="148"/>
        <v>-</v>
      </c>
      <c r="T152" s="84"/>
      <c r="U152" s="127" t="str">
        <f t="shared" si="94"/>
        <v>-</v>
      </c>
      <c r="V152" s="127"/>
      <c r="W152" s="127" t="str">
        <f t="shared" si="95"/>
        <v>-</v>
      </c>
      <c r="X152" s="127"/>
      <c r="Y152" s="53" t="str">
        <f t="shared" si="96"/>
        <v>-</v>
      </c>
      <c r="Z152" s="73" t="str">
        <f t="shared" si="147"/>
        <v>-</v>
      </c>
      <c r="AA152" s="42"/>
      <c r="AB152" s="45" t="str">
        <f t="shared" si="97"/>
        <v/>
      </c>
      <c r="AC152" s="45" t="str">
        <f t="shared" si="98"/>
        <v/>
      </c>
      <c r="AD152" s="45">
        <f t="shared" si="99"/>
        <v>0</v>
      </c>
      <c r="AE152" s="45">
        <f t="shared" si="100"/>
        <v>0</v>
      </c>
      <c r="AF152" s="45">
        <f t="shared" si="101"/>
        <v>0</v>
      </c>
      <c r="AL152" s="34">
        <f t="shared" si="102"/>
        <v>1</v>
      </c>
      <c r="AM152" s="34">
        <f t="shared" si="103"/>
        <v>1</v>
      </c>
      <c r="AN152" s="2">
        <f t="shared" si="104"/>
        <v>0</v>
      </c>
      <c r="AO152" s="2">
        <f t="shared" si="105"/>
        <v>-1</v>
      </c>
      <c r="AP152" s="34"/>
      <c r="AQ152" s="2">
        <f t="shared" si="150"/>
        <v>0</v>
      </c>
      <c r="AR152" s="2">
        <f t="shared" si="151"/>
        <v>0</v>
      </c>
      <c r="AS152" s="2">
        <f t="shared" si="152"/>
        <v>0</v>
      </c>
      <c r="AT152" s="2">
        <f t="shared" si="153"/>
        <v>0</v>
      </c>
      <c r="AU152" s="2">
        <f t="shared" si="154"/>
        <v>0</v>
      </c>
      <c r="AV152" s="2">
        <f t="shared" si="106"/>
        <v>0</v>
      </c>
      <c r="AW152" s="2">
        <f t="shared" si="155"/>
        <v>0</v>
      </c>
      <c r="AX152" s="2">
        <f t="shared" si="156"/>
        <v>0</v>
      </c>
      <c r="AY152" s="2">
        <f t="shared" si="107"/>
        <v>0</v>
      </c>
      <c r="AZ152" s="2">
        <f t="shared" si="108"/>
        <v>0</v>
      </c>
      <c r="BM152" s="62">
        <f t="shared" si="109"/>
        <v>-1</v>
      </c>
      <c r="BN152" s="7">
        <f t="shared" si="110"/>
        <v>-1</v>
      </c>
      <c r="BO152" s="7">
        <f t="shared" si="111"/>
        <v>-1</v>
      </c>
      <c r="BP152" s="7">
        <f t="shared" si="112"/>
        <v>-2</v>
      </c>
      <c r="BQ152" s="7">
        <f t="shared" si="113"/>
        <v>-1</v>
      </c>
      <c r="BR152" s="7">
        <f t="shared" si="114"/>
        <v>-1</v>
      </c>
      <c r="BS152" s="7">
        <f t="shared" si="115"/>
        <v>-1</v>
      </c>
      <c r="BT152" s="7">
        <f t="shared" si="116"/>
        <v>-1</v>
      </c>
      <c r="BU152" s="7">
        <f t="shared" si="117"/>
        <v>-1</v>
      </c>
      <c r="BV152" s="65">
        <f t="shared" si="118"/>
        <v>0</v>
      </c>
      <c r="BW152" s="7"/>
      <c r="BX152" s="7"/>
      <c r="BY152" s="7"/>
      <c r="BZ152" s="7"/>
      <c r="CA152">
        <f t="shared" si="119"/>
        <v>-1</v>
      </c>
      <c r="CB152">
        <f t="shared" si="120"/>
        <v>-1</v>
      </c>
      <c r="CC152">
        <f t="shared" si="121"/>
        <v>-1</v>
      </c>
      <c r="CD152">
        <f t="shared" si="122"/>
        <v>-1</v>
      </c>
      <c r="CE152">
        <f t="shared" si="123"/>
        <v>0</v>
      </c>
      <c r="CF152">
        <f t="shared" si="124"/>
        <v>-1</v>
      </c>
      <c r="CG152">
        <f t="shared" si="125"/>
        <v>-1</v>
      </c>
      <c r="CH152">
        <f t="shared" si="126"/>
        <v>-1</v>
      </c>
      <c r="CI152">
        <f t="shared" si="127"/>
        <v>-1</v>
      </c>
      <c r="CJ152">
        <f t="shared" si="128"/>
        <v>0</v>
      </c>
      <c r="CK152">
        <f t="shared" si="157"/>
        <v>-1</v>
      </c>
      <c r="CL152">
        <f t="shared" si="158"/>
        <v>-1</v>
      </c>
      <c r="CM152">
        <f t="shared" si="129"/>
        <v>-1</v>
      </c>
      <c r="CN152">
        <f t="shared" si="130"/>
        <v>-1</v>
      </c>
      <c r="CO152">
        <f t="shared" si="131"/>
        <v>-1</v>
      </c>
      <c r="CP152">
        <f t="shared" si="132"/>
        <v>-1</v>
      </c>
      <c r="CQ152"/>
      <c r="CR152" t="str">
        <f t="shared" si="133"/>
        <v>-1x0x-1x-1</v>
      </c>
      <c r="CS152" t="str">
        <f t="shared" si="134"/>
        <v>0x-1x-1x-1</v>
      </c>
      <c r="CT152"/>
      <c r="CU152">
        <f t="shared" si="135"/>
        <v>0</v>
      </c>
      <c r="CV152">
        <f t="shared" si="136"/>
        <v>0</v>
      </c>
      <c r="CW152">
        <f t="shared" si="137"/>
        <v>0</v>
      </c>
      <c r="CX152">
        <f t="shared" si="138"/>
        <v>0</v>
      </c>
      <c r="CY152">
        <f t="shared" si="139"/>
        <v>-1</v>
      </c>
      <c r="CZ152">
        <f t="shared" si="140"/>
        <v>1</v>
      </c>
      <c r="DA152" s="2">
        <f t="shared" si="141"/>
        <v>0</v>
      </c>
      <c r="DB152" s="2">
        <f t="shared" si="142"/>
        <v>0</v>
      </c>
      <c r="DC152" s="2">
        <f t="shared" si="143"/>
        <v>0</v>
      </c>
      <c r="DD152" s="2">
        <f t="shared" si="144"/>
        <v>0</v>
      </c>
    </row>
    <row r="153" spans="1:108" ht="18.600000000000001" customHeight="1" thickBot="1">
      <c r="A153" s="2"/>
      <c r="B153" s="4" t="s">
        <v>130</v>
      </c>
      <c r="C153" s="91" t="str">
        <f t="shared" si="149"/>
        <v/>
      </c>
      <c r="D153" s="91"/>
      <c r="E153" s="91"/>
      <c r="F153" s="91"/>
      <c r="G153" s="9"/>
      <c r="H153" s="9"/>
      <c r="I153" s="49"/>
      <c r="J153" s="125" t="str">
        <f t="shared" si="145"/>
        <v>-</v>
      </c>
      <c r="K153" s="126"/>
      <c r="L153" s="127" t="str">
        <f t="shared" si="92"/>
        <v>-</v>
      </c>
      <c r="M153" s="127"/>
      <c r="N153" s="127"/>
      <c r="O153" s="127"/>
      <c r="P153" s="59" t="str">
        <f t="shared" si="146"/>
        <v>-</v>
      </c>
      <c r="Q153" s="127" t="str">
        <f t="shared" si="93"/>
        <v>-</v>
      </c>
      <c r="R153" s="127"/>
      <c r="S153" s="83" t="str">
        <f t="shared" si="148"/>
        <v>-</v>
      </c>
      <c r="T153" s="84"/>
      <c r="U153" s="127" t="str">
        <f t="shared" si="94"/>
        <v>-</v>
      </c>
      <c r="V153" s="127"/>
      <c r="W153" s="127" t="str">
        <f t="shared" si="95"/>
        <v>-</v>
      </c>
      <c r="X153" s="127"/>
      <c r="Y153" s="53" t="str">
        <f t="shared" si="96"/>
        <v>-</v>
      </c>
      <c r="Z153" s="73" t="str">
        <f t="shared" si="147"/>
        <v>-</v>
      </c>
      <c r="AA153" s="42"/>
      <c r="AB153" s="45" t="str">
        <f t="shared" si="97"/>
        <v/>
      </c>
      <c r="AC153" s="45" t="str">
        <f t="shared" si="98"/>
        <v/>
      </c>
      <c r="AD153" s="45">
        <f t="shared" si="99"/>
        <v>0</v>
      </c>
      <c r="AE153" s="45">
        <f t="shared" si="100"/>
        <v>0</v>
      </c>
      <c r="AF153" s="45">
        <f t="shared" si="101"/>
        <v>0</v>
      </c>
      <c r="AL153" s="34">
        <f t="shared" si="102"/>
        <v>1</v>
      </c>
      <c r="AM153" s="34">
        <f t="shared" si="103"/>
        <v>1</v>
      </c>
      <c r="AN153" s="2">
        <f t="shared" si="104"/>
        <v>0</v>
      </c>
      <c r="AO153" s="2">
        <f t="shared" si="105"/>
        <v>-1</v>
      </c>
      <c r="AP153" s="34"/>
      <c r="AQ153" s="2">
        <f t="shared" si="150"/>
        <v>0</v>
      </c>
      <c r="AR153" s="2">
        <f t="shared" si="151"/>
        <v>0</v>
      </c>
      <c r="AS153" s="2">
        <f t="shared" si="152"/>
        <v>0</v>
      </c>
      <c r="AT153" s="2">
        <f t="shared" si="153"/>
        <v>0</v>
      </c>
      <c r="AU153" s="2">
        <f t="shared" si="154"/>
        <v>0</v>
      </c>
      <c r="AV153" s="2">
        <f t="shared" si="106"/>
        <v>0</v>
      </c>
      <c r="AW153" s="2">
        <f t="shared" si="155"/>
        <v>0</v>
      </c>
      <c r="AX153" s="2">
        <f t="shared" si="156"/>
        <v>0</v>
      </c>
      <c r="AY153" s="2">
        <f t="shared" si="107"/>
        <v>0</v>
      </c>
      <c r="AZ153" s="2">
        <f t="shared" si="108"/>
        <v>0</v>
      </c>
      <c r="BM153" s="62">
        <f t="shared" si="109"/>
        <v>-1</v>
      </c>
      <c r="BN153" s="7">
        <f t="shared" si="110"/>
        <v>-1</v>
      </c>
      <c r="BO153" s="7">
        <f t="shared" si="111"/>
        <v>-1</v>
      </c>
      <c r="BP153" s="7">
        <f t="shared" si="112"/>
        <v>-2</v>
      </c>
      <c r="BQ153" s="7">
        <f t="shared" si="113"/>
        <v>-1</v>
      </c>
      <c r="BR153" s="7">
        <f t="shared" si="114"/>
        <v>-1</v>
      </c>
      <c r="BS153" s="7">
        <f t="shared" si="115"/>
        <v>-1</v>
      </c>
      <c r="BT153" s="7">
        <f t="shared" si="116"/>
        <v>-1</v>
      </c>
      <c r="BU153" s="7">
        <f t="shared" si="117"/>
        <v>-1</v>
      </c>
      <c r="BV153" s="65">
        <f t="shared" si="118"/>
        <v>0</v>
      </c>
      <c r="BW153" s="7"/>
      <c r="BX153" s="7"/>
      <c r="BY153" s="7"/>
      <c r="BZ153" s="7"/>
      <c r="CA153">
        <f t="shared" si="119"/>
        <v>-1</v>
      </c>
      <c r="CB153">
        <f t="shared" si="120"/>
        <v>-1</v>
      </c>
      <c r="CC153">
        <f t="shared" si="121"/>
        <v>-1</v>
      </c>
      <c r="CD153">
        <f t="shared" si="122"/>
        <v>-1</v>
      </c>
      <c r="CE153">
        <f t="shared" si="123"/>
        <v>0</v>
      </c>
      <c r="CF153">
        <f t="shared" si="124"/>
        <v>-1</v>
      </c>
      <c r="CG153">
        <f t="shared" si="125"/>
        <v>-1</v>
      </c>
      <c r="CH153">
        <f t="shared" si="126"/>
        <v>-1</v>
      </c>
      <c r="CI153">
        <f t="shared" si="127"/>
        <v>-1</v>
      </c>
      <c r="CJ153">
        <f t="shared" si="128"/>
        <v>0</v>
      </c>
      <c r="CK153">
        <f t="shared" si="157"/>
        <v>-1</v>
      </c>
      <c r="CL153">
        <f t="shared" si="158"/>
        <v>-1</v>
      </c>
      <c r="CM153">
        <f t="shared" si="129"/>
        <v>-1</v>
      </c>
      <c r="CN153">
        <f t="shared" si="130"/>
        <v>-1</v>
      </c>
      <c r="CO153">
        <f t="shared" si="131"/>
        <v>-1</v>
      </c>
      <c r="CP153">
        <f t="shared" si="132"/>
        <v>-1</v>
      </c>
      <c r="CQ153"/>
      <c r="CR153" t="str">
        <f t="shared" si="133"/>
        <v>-1x0x-1x-1</v>
      </c>
      <c r="CS153" t="str">
        <f t="shared" si="134"/>
        <v>0x-1x-1x-1</v>
      </c>
      <c r="CT153"/>
      <c r="CU153">
        <f t="shared" si="135"/>
        <v>0</v>
      </c>
      <c r="CV153">
        <f t="shared" si="136"/>
        <v>0</v>
      </c>
      <c r="CW153">
        <f t="shared" si="137"/>
        <v>0</v>
      </c>
      <c r="CX153">
        <f t="shared" si="138"/>
        <v>0</v>
      </c>
      <c r="CY153">
        <f t="shared" si="139"/>
        <v>-1</v>
      </c>
      <c r="CZ153">
        <f t="shared" si="140"/>
        <v>1</v>
      </c>
      <c r="DA153" s="2">
        <f t="shared" si="141"/>
        <v>0</v>
      </c>
      <c r="DB153" s="2">
        <f t="shared" si="142"/>
        <v>0</v>
      </c>
      <c r="DC153" s="2">
        <f t="shared" si="143"/>
        <v>0</v>
      </c>
      <c r="DD153" s="2">
        <f t="shared" si="144"/>
        <v>0</v>
      </c>
    </row>
    <row r="154" spans="1:108" ht="18.600000000000001" customHeight="1" thickBot="1">
      <c r="A154" s="2"/>
      <c r="B154" s="4" t="s">
        <v>131</v>
      </c>
      <c r="C154" s="91" t="str">
        <f t="shared" ref="C154:C175" si="159">IF(I154&lt;&gt;0,IF($O$9="Igen",$O$10,""),"")</f>
        <v/>
      </c>
      <c r="D154" s="91"/>
      <c r="E154" s="91"/>
      <c r="F154" s="91"/>
      <c r="G154" s="9"/>
      <c r="H154" s="9"/>
      <c r="I154" s="49"/>
      <c r="J154" s="125" t="str">
        <f t="shared" si="145"/>
        <v>-</v>
      </c>
      <c r="K154" s="126"/>
      <c r="L154" s="127" t="str">
        <f t="shared" si="92"/>
        <v>-</v>
      </c>
      <c r="M154" s="127"/>
      <c r="N154" s="127"/>
      <c r="O154" s="127"/>
      <c r="P154" s="59" t="str">
        <f t="shared" si="146"/>
        <v>-</v>
      </c>
      <c r="Q154" s="127" t="str">
        <f t="shared" si="93"/>
        <v>-</v>
      </c>
      <c r="R154" s="127"/>
      <c r="S154" s="83" t="str">
        <f t="shared" si="148"/>
        <v>-</v>
      </c>
      <c r="T154" s="84"/>
      <c r="U154" s="127" t="str">
        <f t="shared" si="94"/>
        <v>-</v>
      </c>
      <c r="V154" s="127"/>
      <c r="W154" s="127" t="str">
        <f t="shared" si="95"/>
        <v>-</v>
      </c>
      <c r="X154" s="127"/>
      <c r="Y154" s="53" t="str">
        <f t="shared" si="96"/>
        <v>-</v>
      </c>
      <c r="Z154" s="73" t="str">
        <f t="shared" si="147"/>
        <v>-</v>
      </c>
      <c r="AA154" s="42"/>
      <c r="AB154" s="45" t="str">
        <f t="shared" si="97"/>
        <v/>
      </c>
      <c r="AC154" s="45" t="str">
        <f t="shared" si="98"/>
        <v/>
      </c>
      <c r="AD154" s="45">
        <f t="shared" si="99"/>
        <v>0</v>
      </c>
      <c r="AE154" s="45">
        <f t="shared" si="100"/>
        <v>0</v>
      </c>
      <c r="AF154" s="45">
        <f t="shared" si="101"/>
        <v>0</v>
      </c>
      <c r="AL154" s="34">
        <f t="shared" si="102"/>
        <v>1</v>
      </c>
      <c r="AM154" s="34">
        <f t="shared" si="103"/>
        <v>1</v>
      </c>
      <c r="AN154" s="2">
        <f t="shared" si="104"/>
        <v>0</v>
      </c>
      <c r="AO154" s="2">
        <f t="shared" si="105"/>
        <v>-1</v>
      </c>
      <c r="AP154" s="34"/>
      <c r="AQ154" s="2">
        <f t="shared" ref="AQ154:AQ175" si="160">IF(AND(L154=$CA$2,AV154&lt;&gt;0),1,0)</f>
        <v>0</v>
      </c>
      <c r="AR154" s="2">
        <f t="shared" ref="AR154:AR175" si="161">IF(AND(L154=$CA$4,AV154&lt;&gt;0),1,0)</f>
        <v>0</v>
      </c>
      <c r="AS154" s="2">
        <f t="shared" ref="AS154:AS175" si="162">IF(AND(L154=$CA$7,AV154&lt;&gt;0),1,0)</f>
        <v>0</v>
      </c>
      <c r="AT154" s="2">
        <f t="shared" ref="AT154:AT175" si="163">IF(AND(L154=$CA$7,AW154&lt;&gt;0),1,0)</f>
        <v>0</v>
      </c>
      <c r="AU154" s="2">
        <f t="shared" ref="AU154:AU175" si="164">IF(AND(L154=$CA$14,AV154&lt;&gt;0),1,0)</f>
        <v>0</v>
      </c>
      <c r="AV154" s="2">
        <f t="shared" si="106"/>
        <v>0</v>
      </c>
      <c r="AW154" s="2">
        <f t="shared" ref="AW154:AW175" si="165">IF(AND(L154=$CA$7,Q154=$BM$10),1,0)</f>
        <v>0</v>
      </c>
      <c r="AX154" s="2">
        <f t="shared" ref="AX154:AX175" si="166">IF(AND(P154=$BS$2,L154=$CA$8),2,0)</f>
        <v>0</v>
      </c>
      <c r="AY154" s="2">
        <f t="shared" si="107"/>
        <v>0</v>
      </c>
      <c r="AZ154" s="2">
        <f t="shared" si="108"/>
        <v>0</v>
      </c>
      <c r="BM154" s="62">
        <f t="shared" si="109"/>
        <v>-1</v>
      </c>
      <c r="BN154" s="7">
        <f t="shared" si="110"/>
        <v>-1</v>
      </c>
      <c r="BO154" s="7">
        <f t="shared" si="111"/>
        <v>-1</v>
      </c>
      <c r="BP154" s="7">
        <f t="shared" si="112"/>
        <v>-2</v>
      </c>
      <c r="BQ154" s="7">
        <f t="shared" si="113"/>
        <v>-1</v>
      </c>
      <c r="BR154" s="7">
        <f t="shared" si="114"/>
        <v>-1</v>
      </c>
      <c r="BS154" s="7">
        <f t="shared" si="115"/>
        <v>-1</v>
      </c>
      <c r="BT154" s="7">
        <f t="shared" si="116"/>
        <v>-1</v>
      </c>
      <c r="BU154" s="7">
        <f t="shared" si="117"/>
        <v>-1</v>
      </c>
      <c r="BV154" s="65">
        <f t="shared" si="118"/>
        <v>0</v>
      </c>
      <c r="BW154" s="7"/>
      <c r="BX154" s="7"/>
      <c r="BY154" s="7"/>
      <c r="BZ154" s="7"/>
      <c r="CA154">
        <f t="shared" si="119"/>
        <v>-1</v>
      </c>
      <c r="CB154">
        <f t="shared" si="120"/>
        <v>-1</v>
      </c>
      <c r="CC154">
        <f t="shared" si="121"/>
        <v>-1</v>
      </c>
      <c r="CD154">
        <f t="shared" si="122"/>
        <v>-1</v>
      </c>
      <c r="CE154">
        <f t="shared" si="123"/>
        <v>0</v>
      </c>
      <c r="CF154">
        <f t="shared" si="124"/>
        <v>-1</v>
      </c>
      <c r="CG154">
        <f t="shared" si="125"/>
        <v>-1</v>
      </c>
      <c r="CH154">
        <f t="shared" si="126"/>
        <v>-1</v>
      </c>
      <c r="CI154">
        <f t="shared" si="127"/>
        <v>-1</v>
      </c>
      <c r="CJ154">
        <f t="shared" si="128"/>
        <v>0</v>
      </c>
      <c r="CK154">
        <f t="shared" ref="CK154:CK175" si="167">IFERROR(INDEX($E$351:$E$464,MATCH(CR154,$G$351:$G$464,0)),-1)</f>
        <v>-1</v>
      </c>
      <c r="CL154">
        <f t="shared" ref="CL154:CL175" si="168">IF(Y154&lt;&gt;"-",IFERROR(INDEX($E$351:$E$464,MATCH(CS154,$G$351:$G$464,0)),-1),-1)</f>
        <v>-1</v>
      </c>
      <c r="CM154">
        <f t="shared" si="129"/>
        <v>-1</v>
      </c>
      <c r="CN154">
        <f t="shared" si="130"/>
        <v>-1</v>
      </c>
      <c r="CO154">
        <f t="shared" si="131"/>
        <v>-1</v>
      </c>
      <c r="CP154">
        <f t="shared" si="132"/>
        <v>-1</v>
      </c>
      <c r="CQ154"/>
      <c r="CR154" t="str">
        <f t="shared" si="133"/>
        <v>-1x0x-1x-1</v>
      </c>
      <c r="CS154" t="str">
        <f t="shared" si="134"/>
        <v>0x-1x-1x-1</v>
      </c>
      <c r="CT154"/>
      <c r="CU154">
        <f t="shared" si="135"/>
        <v>0</v>
      </c>
      <c r="CV154">
        <f t="shared" si="136"/>
        <v>0</v>
      </c>
      <c r="CW154">
        <f t="shared" si="137"/>
        <v>0</v>
      </c>
      <c r="CX154">
        <f t="shared" si="138"/>
        <v>0</v>
      </c>
      <c r="CY154">
        <f t="shared" si="139"/>
        <v>-1</v>
      </c>
      <c r="CZ154">
        <f t="shared" si="140"/>
        <v>1</v>
      </c>
      <c r="DA154" s="2">
        <f t="shared" si="141"/>
        <v>0</v>
      </c>
      <c r="DB154" s="2">
        <f t="shared" si="142"/>
        <v>0</v>
      </c>
      <c r="DC154" s="2">
        <f t="shared" si="143"/>
        <v>0</v>
      </c>
      <c r="DD154" s="2">
        <f t="shared" si="144"/>
        <v>0</v>
      </c>
    </row>
    <row r="155" spans="1:108" ht="18.600000000000001" customHeight="1" thickBot="1">
      <c r="A155" s="2"/>
      <c r="B155" s="4" t="s">
        <v>132</v>
      </c>
      <c r="C155" s="91" t="str">
        <f t="shared" si="159"/>
        <v/>
      </c>
      <c r="D155" s="91"/>
      <c r="E155" s="91"/>
      <c r="F155" s="91"/>
      <c r="G155" s="9"/>
      <c r="H155" s="9"/>
      <c r="I155" s="49"/>
      <c r="J155" s="125" t="str">
        <f t="shared" si="145"/>
        <v>-</v>
      </c>
      <c r="K155" s="126"/>
      <c r="L155" s="127" t="str">
        <f t="shared" ref="L155:L175" si="169">IF(I155&lt;&gt;0,$E$14,"-")</f>
        <v>-</v>
      </c>
      <c r="M155" s="127"/>
      <c r="N155" s="127"/>
      <c r="O155" s="127"/>
      <c r="P155" s="59" t="str">
        <f t="shared" si="146"/>
        <v>-</v>
      </c>
      <c r="Q155" s="127" t="str">
        <f t="shared" ref="Q155:Q175" si="170">IF(I155&lt;&gt;0,$E$16,"-")</f>
        <v>-</v>
      </c>
      <c r="R155" s="127"/>
      <c r="S155" s="83" t="str">
        <f t="shared" si="148"/>
        <v>-</v>
      </c>
      <c r="T155" s="84"/>
      <c r="U155" s="127" t="str">
        <f t="shared" ref="U155:U175" si="171">IF(I155&lt;&gt;0,$E$18,"-")</f>
        <v>-</v>
      </c>
      <c r="V155" s="127"/>
      <c r="W155" s="127" t="str">
        <f t="shared" ref="W155:W175" si="172">IF(AND(I155&lt;&gt;0,$BD$7=1),$E$22,"-")</f>
        <v>-</v>
      </c>
      <c r="X155" s="127"/>
      <c r="Y155" s="53" t="str">
        <f t="shared" ref="Y155:Y174" si="173">IF(AND(I155&lt;&gt;0,$BD$7=1),$E$23,"-")</f>
        <v>-</v>
      </c>
      <c r="Z155" s="73" t="str">
        <f t="shared" si="147"/>
        <v>-</v>
      </c>
      <c r="AA155" s="42"/>
      <c r="AB155" s="45" t="str">
        <f t="shared" ref="AB155:AB175" si="174">IF(AC155=0,"Érvénytelen megmunkálás","")</f>
        <v/>
      </c>
      <c r="AC155" s="45" t="str">
        <f t="shared" ref="AC155:AC175" si="175">IF(I155&lt;&gt;0,CU155,"")</f>
        <v/>
      </c>
      <c r="AD155" s="45">
        <f t="shared" ref="AD155:AD175" si="176">IF(AC155=1,1,0)</f>
        <v>0</v>
      </c>
      <c r="AE155" s="45">
        <f t="shared" ref="AE155:AE175" si="177">IF(AND(NOT(IF($O$9="Igen","-",C155)=""),ISNUMBER(G155),ISNUMBER(H155),ISNUMBER(I155)),1,0)</f>
        <v>0</v>
      </c>
      <c r="AF155" s="45">
        <f t="shared" ref="AF155:AF175" si="178">IF(((G155/100)*(H155/100)*(I155/100))&gt;0,1,0)</f>
        <v>0</v>
      </c>
      <c r="AL155" s="34">
        <f t="shared" ref="AL155:AL175" si="179">IF(AJ155="Érvénytelen párosítás",0,1)</f>
        <v>1</v>
      </c>
      <c r="AM155" s="34">
        <f t="shared" ref="AM155:AM175" si="180">IF(AK155="Érvénytelen párosítás",0,1)</f>
        <v>1</v>
      </c>
      <c r="AN155" s="2">
        <f t="shared" ref="AN155:AN175" si="181">((G155/100)*(H155/100)*(I155/100))</f>
        <v>0</v>
      </c>
      <c r="AO155" s="2">
        <f t="shared" ref="AO155:AO175" si="182">IF(AC155=0,2,IF(AZ155=2,2,IF(AND(T(C155)="",G155="",H155="",I155=""),-1,IF(T(C155)="",IF(OR(G155="",H155="",I155="",AN155=0),2,1),IF(AND(G155&gt;0,H155&gt;0,I155&gt;0,AN155&gt;0),0,2)))))</f>
        <v>-1</v>
      </c>
      <c r="AP155" s="34"/>
      <c r="AQ155" s="2">
        <f t="shared" si="160"/>
        <v>0</v>
      </c>
      <c r="AR155" s="2">
        <f t="shared" si="161"/>
        <v>0</v>
      </c>
      <c r="AS155" s="2">
        <f t="shared" si="162"/>
        <v>0</v>
      </c>
      <c r="AT155" s="2">
        <f t="shared" si="163"/>
        <v>0</v>
      </c>
      <c r="AU155" s="2">
        <f t="shared" si="164"/>
        <v>0</v>
      </c>
      <c r="AV155" s="2">
        <f t="shared" ref="AV155:AV175" si="183">IF(OR(W155=$BG$14,W155=$BG$15,W155=$BG$16,W155=$BG$18,W155=$BG$19,W155=$BG$20,W155=$BG$21,W155=$BC$14,Y155=$BC$14,Y155=$BG$14,Y155=$BG$15,Y155=$BG$16,Y155=$BG$18,Y155=$BG$19,Y155=$BG$20,Y155=$BG$21),1,0)</f>
        <v>0</v>
      </c>
      <c r="AW155" s="2">
        <f t="shared" si="165"/>
        <v>0</v>
      </c>
      <c r="AX155" s="2">
        <f t="shared" si="166"/>
        <v>0</v>
      </c>
      <c r="AY155" s="2">
        <f t="shared" ref="AY155:AY175" si="184">SUM(AQ155:AX155)</f>
        <v>0</v>
      </c>
      <c r="AZ155" s="2">
        <f t="shared" ref="AZ155:AZ175" si="185">IF(AY155&gt;2,2,AY155)</f>
        <v>0</v>
      </c>
      <c r="BM155" s="62">
        <f t="shared" ref="BM155:BM175" si="186">CD155</f>
        <v>-1</v>
      </c>
      <c r="BN155" s="7">
        <f t="shared" ref="BN155:BN175" si="187">INDEX($W$302:$W$304,MATCH(J155,$X$302:$X$304,0))</f>
        <v>-1</v>
      </c>
      <c r="BO155" s="7">
        <f t="shared" ref="BO155:BO175" si="188">CE155-1</f>
        <v>-1</v>
      </c>
      <c r="BP155" s="7">
        <f t="shared" ref="BP155:BP175" si="189">CF155-1</f>
        <v>-2</v>
      </c>
      <c r="BQ155" s="7">
        <f t="shared" ref="BQ155:BQ175" si="190">CG155</f>
        <v>-1</v>
      </c>
      <c r="BR155" s="7">
        <f t="shared" ref="BR155:BR175" si="191">CH155</f>
        <v>-1</v>
      </c>
      <c r="BS155" s="7">
        <f t="shared" ref="BS155:BS175" si="192">CK155</f>
        <v>-1</v>
      </c>
      <c r="BT155" s="7">
        <f t="shared" ref="BT155:BT175" si="193">CL155</f>
        <v>-1</v>
      </c>
      <c r="BU155" s="7">
        <f t="shared" ref="BU155:BU175" si="194">CI155</f>
        <v>-1</v>
      </c>
      <c r="BV155" s="65">
        <f t="shared" ref="BV155:BV175" si="195">CJ155</f>
        <v>0</v>
      </c>
      <c r="BW155" s="7"/>
      <c r="BX155" s="7"/>
      <c r="BY155" s="7"/>
      <c r="BZ155" s="7"/>
      <c r="CA155">
        <f t="shared" ref="CA155:CA175" si="196">IFERROR(INDEX($F$302:$F$310,MATCH(L155,$H$302:$H$310,0)),-1)</f>
        <v>-1</v>
      </c>
      <c r="CB155">
        <f t="shared" ref="CB155:CB175" si="197">IFERROR(INDEX($J$302:$J$310,MATCH(L155,$L$302:$L$310,0)),-1)</f>
        <v>-1</v>
      </c>
      <c r="CC155">
        <f t="shared" ref="CC155:CC175" si="198">MAX(CA155:CB155)</f>
        <v>-1</v>
      </c>
      <c r="CD155">
        <f t="shared" ref="CD155:CD175" si="199">INDEX($A$302:$A$318,MATCH(L155,$C$302:$C$318,0))</f>
        <v>-1</v>
      </c>
      <c r="CE155">
        <f t="shared" ref="CE155:CE175" si="200">IF(CB155&gt;-1,0,INDEX($Z$302:$Z$304,MATCH(P155,$AA$302:$AA$304,0)))</f>
        <v>0</v>
      </c>
      <c r="CF155">
        <f t="shared" ref="CF155:CF175" si="201">INDEX($AC$302:$AC$304,MATCH(Q155,$AD$302:$AD$304,0))</f>
        <v>-1</v>
      </c>
      <c r="CG155">
        <f t="shared" ref="CG155:CG175" si="202">INDEX($N$302:$N$317,MATCH(W155,$P$302:$P$317,0))</f>
        <v>-1</v>
      </c>
      <c r="CH155">
        <f t="shared" ref="CH155:CH175" si="203">INDEX($N$302:$N$317,MATCH(Y155,$P$302:$P$317,0))</f>
        <v>-1</v>
      </c>
      <c r="CI155">
        <f t="shared" ref="CI155:CI175" si="204">IF(CY155=-1,INDEX($AO$302:$AO$306,MATCH(S155,$AP$302:$AP$306,0)),-1)</f>
        <v>-1</v>
      </c>
      <c r="CJ155">
        <f t="shared" ref="CJ155:CJ175" si="205">IF(Z155=$AM$301,1,0)</f>
        <v>0</v>
      </c>
      <c r="CK155">
        <f t="shared" si="167"/>
        <v>-1</v>
      </c>
      <c r="CL155">
        <f t="shared" si="168"/>
        <v>-1</v>
      </c>
      <c r="CM155">
        <f t="shared" ref="CM155:CM175" si="206">IF(CG155&gt;-1,IFERROR(MATCH(CG155,$R$302:$R$311,0),-1),-1)</f>
        <v>-1</v>
      </c>
      <c r="CN155">
        <f t="shared" ref="CN155:CN175" si="207">IF(CH155&gt;-1,IFERROR(MATCH(CH155,$R$302:$R$311,0),-1),-1)</f>
        <v>-1</v>
      </c>
      <c r="CO155">
        <f t="shared" ref="CO155:CO175" si="208">IF(CG155&gt;-1,INDEX($O$302:$O$317,MATCH(CG155,$N$302:$N$317,0)),-1)</f>
        <v>-1</v>
      </c>
      <c r="CP155">
        <f t="shared" ref="CP155:CP175" si="209">IF(CH155&gt;-1,INDEX($O$302:$O$317,MATCH(CH155,$N$302:$N$317,0)),-1)</f>
        <v>-1</v>
      </c>
      <c r="CQ155"/>
      <c r="CR155" t="str">
        <f t="shared" ref="CR155:CR175" si="210">CONCATENATE(CD155,"x",CE155,"x",CF155,"x",CO155)</f>
        <v>-1x0x-1x-1</v>
      </c>
      <c r="CS155" t="str">
        <f t="shared" ref="CS155:CS175" si="211">CONCATENATE(CE155,"x",CF155,"x",CG155,"x",CO155)</f>
        <v>0x-1x-1x-1</v>
      </c>
      <c r="CT155"/>
      <c r="CU155">
        <f t="shared" ref="CU155:CU175" si="212">IF(CX155=0,IF(CW155=0,IF(MAX(CK155:CL155)&gt;-1,1,0),1),0)</f>
        <v>0</v>
      </c>
      <c r="CV155">
        <f t="shared" ref="CV155:CV175" si="213">IF(OR(U155="-",U155=""),0,1)</f>
        <v>0</v>
      </c>
      <c r="CW155">
        <f t="shared" ref="CW155:CW175" si="214">IF(AND(CJ155=1,CV155=1),1,0)</f>
        <v>0</v>
      </c>
      <c r="CX155">
        <f t="shared" ref="CX155:CX175" si="215">IF(AND(IFERROR(MATCH(CD155,$AV$301:$AV$303,0),-1)&gt;-1,MAX(CM155:CN155)&gt;-1),1,0)</f>
        <v>0</v>
      </c>
      <c r="CY155">
        <f t="shared" ref="CY155:CY175" si="216">IFERROR(MATCH(CD155,$AR$301:$AR$304,0),-1)</f>
        <v>-1</v>
      </c>
      <c r="CZ155">
        <f t="shared" ref="CZ155:CZ175" si="217">IF(B155="",0,1)</f>
        <v>1</v>
      </c>
      <c r="DA155" s="2">
        <f t="shared" ref="DA155:DA175" si="218">IF(CG155=4,1,0)</f>
        <v>0</v>
      </c>
      <c r="DB155" s="2">
        <f t="shared" ref="DB155:DB175" si="219">IF(CH155=4,1,0)</f>
        <v>0</v>
      </c>
      <c r="DC155" s="2">
        <f t="shared" ref="DC155:DC175" si="220">IF(SUM(DA155:DB155)=1,1,0)</f>
        <v>0</v>
      </c>
      <c r="DD155" s="2">
        <f t="shared" ref="DD155:DD175" si="221">IF(AND(DC155=1,CX155=1),1,0)</f>
        <v>0</v>
      </c>
    </row>
    <row r="156" spans="1:108" ht="18.600000000000001" customHeight="1" thickBot="1">
      <c r="A156" s="2"/>
      <c r="B156" s="4" t="s">
        <v>133</v>
      </c>
      <c r="C156" s="91" t="str">
        <f t="shared" si="159"/>
        <v/>
      </c>
      <c r="D156" s="91"/>
      <c r="E156" s="91"/>
      <c r="F156" s="91"/>
      <c r="G156" s="9"/>
      <c r="H156" s="9"/>
      <c r="I156" s="49"/>
      <c r="J156" s="125" t="str">
        <f t="shared" ref="J156:J175" si="222">IF(CA156&lt;&gt;CB156,IF(CA156&gt;0,$X$302,$X$303),IF(CB156&gt;0,$X$303,"-"))</f>
        <v>-</v>
      </c>
      <c r="K156" s="126"/>
      <c r="L156" s="127" t="str">
        <f t="shared" si="169"/>
        <v>-</v>
      </c>
      <c r="M156" s="127"/>
      <c r="N156" s="127"/>
      <c r="O156" s="127"/>
      <c r="P156" s="59" t="str">
        <f t="shared" ref="P156:P175" si="223">IF(I156&lt;&gt;0,IF(BN156&gt;0,"-",$E$15),"-")</f>
        <v>-</v>
      </c>
      <c r="Q156" s="127" t="str">
        <f t="shared" si="170"/>
        <v>-</v>
      </c>
      <c r="R156" s="127"/>
      <c r="S156" s="83" t="str">
        <f t="shared" si="148"/>
        <v>-</v>
      </c>
      <c r="T156" s="84"/>
      <c r="U156" s="127" t="str">
        <f t="shared" si="171"/>
        <v>-</v>
      </c>
      <c r="V156" s="127"/>
      <c r="W156" s="127" t="str">
        <f t="shared" si="172"/>
        <v>-</v>
      </c>
      <c r="X156" s="127"/>
      <c r="Y156" s="53" t="str">
        <f t="shared" si="173"/>
        <v>-</v>
      </c>
      <c r="Z156" s="73" t="str">
        <f t="shared" ref="Z156:Z175" si="224">IF(I156&lt;&gt;0,$E$19,"-")</f>
        <v>-</v>
      </c>
      <c r="AA156" s="42"/>
      <c r="AB156" s="45" t="str">
        <f t="shared" si="174"/>
        <v/>
      </c>
      <c r="AC156" s="45" t="str">
        <f t="shared" si="175"/>
        <v/>
      </c>
      <c r="AD156" s="45">
        <f t="shared" si="176"/>
        <v>0</v>
      </c>
      <c r="AE156" s="45">
        <f t="shared" si="177"/>
        <v>0</v>
      </c>
      <c r="AF156" s="45">
        <f t="shared" si="178"/>
        <v>0</v>
      </c>
      <c r="AL156" s="34">
        <f t="shared" si="179"/>
        <v>1</v>
      </c>
      <c r="AM156" s="34">
        <f t="shared" si="180"/>
        <v>1</v>
      </c>
      <c r="AN156" s="2">
        <f t="shared" si="181"/>
        <v>0</v>
      </c>
      <c r="AO156" s="2">
        <f t="shared" si="182"/>
        <v>-1</v>
      </c>
      <c r="AP156" s="34"/>
      <c r="AQ156" s="2">
        <f t="shared" si="160"/>
        <v>0</v>
      </c>
      <c r="AR156" s="2">
        <f t="shared" si="161"/>
        <v>0</v>
      </c>
      <c r="AS156" s="2">
        <f t="shared" si="162"/>
        <v>0</v>
      </c>
      <c r="AT156" s="2">
        <f t="shared" si="163"/>
        <v>0</v>
      </c>
      <c r="AU156" s="2">
        <f t="shared" si="164"/>
        <v>0</v>
      </c>
      <c r="AV156" s="2">
        <f t="shared" si="183"/>
        <v>0</v>
      </c>
      <c r="AW156" s="2">
        <f t="shared" si="165"/>
        <v>0</v>
      </c>
      <c r="AX156" s="2">
        <f t="shared" si="166"/>
        <v>0</v>
      </c>
      <c r="AY156" s="2">
        <f t="shared" si="184"/>
        <v>0</v>
      </c>
      <c r="AZ156" s="2">
        <f t="shared" si="185"/>
        <v>0</v>
      </c>
      <c r="BM156" s="62">
        <f t="shared" si="186"/>
        <v>-1</v>
      </c>
      <c r="BN156" s="7">
        <f t="shared" si="187"/>
        <v>-1</v>
      </c>
      <c r="BO156" s="7">
        <f t="shared" si="188"/>
        <v>-1</v>
      </c>
      <c r="BP156" s="7">
        <f t="shared" si="189"/>
        <v>-2</v>
      </c>
      <c r="BQ156" s="7">
        <f t="shared" si="190"/>
        <v>-1</v>
      </c>
      <c r="BR156" s="7">
        <f t="shared" si="191"/>
        <v>-1</v>
      </c>
      <c r="BS156" s="7">
        <f t="shared" si="192"/>
        <v>-1</v>
      </c>
      <c r="BT156" s="7">
        <f t="shared" si="193"/>
        <v>-1</v>
      </c>
      <c r="BU156" s="7">
        <f t="shared" si="194"/>
        <v>-1</v>
      </c>
      <c r="BV156" s="65">
        <f t="shared" si="195"/>
        <v>0</v>
      </c>
      <c r="BW156" s="7"/>
      <c r="BX156" s="7"/>
      <c r="BY156" s="7"/>
      <c r="BZ156" s="7"/>
      <c r="CA156">
        <f t="shared" si="196"/>
        <v>-1</v>
      </c>
      <c r="CB156">
        <f t="shared" si="197"/>
        <v>-1</v>
      </c>
      <c r="CC156">
        <f t="shared" si="198"/>
        <v>-1</v>
      </c>
      <c r="CD156">
        <f t="shared" si="199"/>
        <v>-1</v>
      </c>
      <c r="CE156">
        <f t="shared" si="200"/>
        <v>0</v>
      </c>
      <c r="CF156">
        <f t="shared" si="201"/>
        <v>-1</v>
      </c>
      <c r="CG156">
        <f t="shared" si="202"/>
        <v>-1</v>
      </c>
      <c r="CH156">
        <f t="shared" si="203"/>
        <v>-1</v>
      </c>
      <c r="CI156">
        <f t="shared" si="204"/>
        <v>-1</v>
      </c>
      <c r="CJ156">
        <f t="shared" si="205"/>
        <v>0</v>
      </c>
      <c r="CK156">
        <f t="shared" si="167"/>
        <v>-1</v>
      </c>
      <c r="CL156">
        <f t="shared" si="168"/>
        <v>-1</v>
      </c>
      <c r="CM156">
        <f t="shared" si="206"/>
        <v>-1</v>
      </c>
      <c r="CN156">
        <f t="shared" si="207"/>
        <v>-1</v>
      </c>
      <c r="CO156">
        <f t="shared" si="208"/>
        <v>-1</v>
      </c>
      <c r="CP156">
        <f t="shared" si="209"/>
        <v>-1</v>
      </c>
      <c r="CQ156"/>
      <c r="CR156" t="str">
        <f t="shared" si="210"/>
        <v>-1x0x-1x-1</v>
      </c>
      <c r="CS156" t="str">
        <f t="shared" si="211"/>
        <v>0x-1x-1x-1</v>
      </c>
      <c r="CT156"/>
      <c r="CU156">
        <f t="shared" si="212"/>
        <v>0</v>
      </c>
      <c r="CV156">
        <f t="shared" si="213"/>
        <v>0</v>
      </c>
      <c r="CW156">
        <f t="shared" si="214"/>
        <v>0</v>
      </c>
      <c r="CX156">
        <f t="shared" si="215"/>
        <v>0</v>
      </c>
      <c r="CY156">
        <f t="shared" si="216"/>
        <v>-1</v>
      </c>
      <c r="CZ156">
        <f t="shared" si="217"/>
        <v>1</v>
      </c>
      <c r="DA156" s="2">
        <f t="shared" si="218"/>
        <v>0</v>
      </c>
      <c r="DB156" s="2">
        <f t="shared" si="219"/>
        <v>0</v>
      </c>
      <c r="DC156" s="2">
        <f t="shared" si="220"/>
        <v>0</v>
      </c>
      <c r="DD156" s="2">
        <f t="shared" si="221"/>
        <v>0</v>
      </c>
    </row>
    <row r="157" spans="1:108" ht="18.600000000000001" customHeight="1" thickBot="1">
      <c r="A157" s="2"/>
      <c r="B157" s="4" t="s">
        <v>134</v>
      </c>
      <c r="C157" s="91" t="str">
        <f t="shared" si="159"/>
        <v/>
      </c>
      <c r="D157" s="91"/>
      <c r="E157" s="91"/>
      <c r="F157" s="91"/>
      <c r="G157" s="9"/>
      <c r="H157" s="9"/>
      <c r="I157" s="49"/>
      <c r="J157" s="125" t="str">
        <f t="shared" si="222"/>
        <v>-</v>
      </c>
      <c r="K157" s="126"/>
      <c r="L157" s="127" t="str">
        <f t="shared" si="169"/>
        <v>-</v>
      </c>
      <c r="M157" s="127"/>
      <c r="N157" s="127"/>
      <c r="O157" s="127"/>
      <c r="P157" s="59" t="str">
        <f t="shared" si="223"/>
        <v>-</v>
      </c>
      <c r="Q157" s="127" t="str">
        <f t="shared" si="170"/>
        <v>-</v>
      </c>
      <c r="R157" s="127"/>
      <c r="S157" s="83" t="str">
        <f t="shared" si="148"/>
        <v>-</v>
      </c>
      <c r="T157" s="84"/>
      <c r="U157" s="127" t="str">
        <f t="shared" si="171"/>
        <v>-</v>
      </c>
      <c r="V157" s="127"/>
      <c r="W157" s="127" t="str">
        <f t="shared" si="172"/>
        <v>-</v>
      </c>
      <c r="X157" s="127"/>
      <c r="Y157" s="53" t="str">
        <f t="shared" si="173"/>
        <v>-</v>
      </c>
      <c r="Z157" s="73" t="str">
        <f t="shared" si="224"/>
        <v>-</v>
      </c>
      <c r="AA157" s="42"/>
      <c r="AB157" s="45" t="str">
        <f t="shared" si="174"/>
        <v/>
      </c>
      <c r="AC157" s="45" t="str">
        <f t="shared" si="175"/>
        <v/>
      </c>
      <c r="AD157" s="45">
        <f t="shared" si="176"/>
        <v>0</v>
      </c>
      <c r="AE157" s="45">
        <f t="shared" si="177"/>
        <v>0</v>
      </c>
      <c r="AF157" s="45">
        <f t="shared" si="178"/>
        <v>0</v>
      </c>
      <c r="AL157" s="34">
        <f t="shared" si="179"/>
        <v>1</v>
      </c>
      <c r="AM157" s="34">
        <f t="shared" si="180"/>
        <v>1</v>
      </c>
      <c r="AN157" s="2">
        <f t="shared" si="181"/>
        <v>0</v>
      </c>
      <c r="AO157" s="2">
        <f t="shared" si="182"/>
        <v>-1</v>
      </c>
      <c r="AP157" s="34"/>
      <c r="AQ157" s="2">
        <f t="shared" si="160"/>
        <v>0</v>
      </c>
      <c r="AR157" s="2">
        <f t="shared" si="161"/>
        <v>0</v>
      </c>
      <c r="AS157" s="2">
        <f t="shared" si="162"/>
        <v>0</v>
      </c>
      <c r="AT157" s="2">
        <f t="shared" si="163"/>
        <v>0</v>
      </c>
      <c r="AU157" s="2">
        <f t="shared" si="164"/>
        <v>0</v>
      </c>
      <c r="AV157" s="2">
        <f t="shared" si="183"/>
        <v>0</v>
      </c>
      <c r="AW157" s="2">
        <f t="shared" si="165"/>
        <v>0</v>
      </c>
      <c r="AX157" s="2">
        <f t="shared" si="166"/>
        <v>0</v>
      </c>
      <c r="AY157" s="2">
        <f t="shared" si="184"/>
        <v>0</v>
      </c>
      <c r="AZ157" s="2">
        <f t="shared" si="185"/>
        <v>0</v>
      </c>
      <c r="BM157" s="62">
        <f t="shared" si="186"/>
        <v>-1</v>
      </c>
      <c r="BN157" s="7">
        <f t="shared" si="187"/>
        <v>-1</v>
      </c>
      <c r="BO157" s="7">
        <f t="shared" si="188"/>
        <v>-1</v>
      </c>
      <c r="BP157" s="7">
        <f t="shared" si="189"/>
        <v>-2</v>
      </c>
      <c r="BQ157" s="7">
        <f t="shared" si="190"/>
        <v>-1</v>
      </c>
      <c r="BR157" s="7">
        <f t="shared" si="191"/>
        <v>-1</v>
      </c>
      <c r="BS157" s="7">
        <f t="shared" si="192"/>
        <v>-1</v>
      </c>
      <c r="BT157" s="7">
        <f t="shared" si="193"/>
        <v>-1</v>
      </c>
      <c r="BU157" s="7">
        <f t="shared" si="194"/>
        <v>-1</v>
      </c>
      <c r="BV157" s="65">
        <f t="shared" si="195"/>
        <v>0</v>
      </c>
      <c r="BW157" s="7"/>
      <c r="BX157" s="7"/>
      <c r="BY157" s="7"/>
      <c r="BZ157" s="7"/>
      <c r="CA157">
        <f t="shared" si="196"/>
        <v>-1</v>
      </c>
      <c r="CB157">
        <f t="shared" si="197"/>
        <v>-1</v>
      </c>
      <c r="CC157">
        <f t="shared" si="198"/>
        <v>-1</v>
      </c>
      <c r="CD157">
        <f t="shared" si="199"/>
        <v>-1</v>
      </c>
      <c r="CE157">
        <f t="shared" si="200"/>
        <v>0</v>
      </c>
      <c r="CF157">
        <f t="shared" si="201"/>
        <v>-1</v>
      </c>
      <c r="CG157">
        <f t="shared" si="202"/>
        <v>-1</v>
      </c>
      <c r="CH157">
        <f t="shared" si="203"/>
        <v>-1</v>
      </c>
      <c r="CI157">
        <f t="shared" si="204"/>
        <v>-1</v>
      </c>
      <c r="CJ157">
        <f t="shared" si="205"/>
        <v>0</v>
      </c>
      <c r="CK157">
        <f t="shared" si="167"/>
        <v>-1</v>
      </c>
      <c r="CL157">
        <f t="shared" si="168"/>
        <v>-1</v>
      </c>
      <c r="CM157">
        <f t="shared" si="206"/>
        <v>-1</v>
      </c>
      <c r="CN157">
        <f t="shared" si="207"/>
        <v>-1</v>
      </c>
      <c r="CO157">
        <f t="shared" si="208"/>
        <v>-1</v>
      </c>
      <c r="CP157">
        <f t="shared" si="209"/>
        <v>-1</v>
      </c>
      <c r="CQ157"/>
      <c r="CR157" t="str">
        <f t="shared" si="210"/>
        <v>-1x0x-1x-1</v>
      </c>
      <c r="CS157" t="str">
        <f t="shared" si="211"/>
        <v>0x-1x-1x-1</v>
      </c>
      <c r="CT157"/>
      <c r="CU157">
        <f t="shared" si="212"/>
        <v>0</v>
      </c>
      <c r="CV157">
        <f t="shared" si="213"/>
        <v>0</v>
      </c>
      <c r="CW157">
        <f t="shared" si="214"/>
        <v>0</v>
      </c>
      <c r="CX157">
        <f t="shared" si="215"/>
        <v>0</v>
      </c>
      <c r="CY157">
        <f t="shared" si="216"/>
        <v>-1</v>
      </c>
      <c r="CZ157">
        <f t="shared" si="217"/>
        <v>1</v>
      </c>
      <c r="DA157" s="2">
        <f t="shared" si="218"/>
        <v>0</v>
      </c>
      <c r="DB157" s="2">
        <f t="shared" si="219"/>
        <v>0</v>
      </c>
      <c r="DC157" s="2">
        <f t="shared" si="220"/>
        <v>0</v>
      </c>
      <c r="DD157" s="2">
        <f t="shared" si="221"/>
        <v>0</v>
      </c>
    </row>
    <row r="158" spans="1:108" ht="18.600000000000001" customHeight="1" thickBot="1">
      <c r="A158" s="2"/>
      <c r="B158" s="4" t="s">
        <v>135</v>
      </c>
      <c r="C158" s="91" t="str">
        <f t="shared" si="159"/>
        <v/>
      </c>
      <c r="D158" s="91"/>
      <c r="E158" s="91"/>
      <c r="F158" s="91"/>
      <c r="G158" s="9"/>
      <c r="H158" s="9"/>
      <c r="I158" s="49"/>
      <c r="J158" s="125" t="str">
        <f t="shared" si="222"/>
        <v>-</v>
      </c>
      <c r="K158" s="126"/>
      <c r="L158" s="127" t="str">
        <f t="shared" si="169"/>
        <v>-</v>
      </c>
      <c r="M158" s="127"/>
      <c r="N158" s="127"/>
      <c r="O158" s="127"/>
      <c r="P158" s="59" t="str">
        <f t="shared" si="223"/>
        <v>-</v>
      </c>
      <c r="Q158" s="127" t="str">
        <f t="shared" si="170"/>
        <v>-</v>
      </c>
      <c r="R158" s="127"/>
      <c r="S158" s="83" t="str">
        <f t="shared" si="148"/>
        <v>-</v>
      </c>
      <c r="T158" s="84"/>
      <c r="U158" s="127" t="str">
        <f t="shared" si="171"/>
        <v>-</v>
      </c>
      <c r="V158" s="127"/>
      <c r="W158" s="127" t="str">
        <f t="shared" si="172"/>
        <v>-</v>
      </c>
      <c r="X158" s="127"/>
      <c r="Y158" s="53" t="str">
        <f t="shared" si="173"/>
        <v>-</v>
      </c>
      <c r="Z158" s="73" t="str">
        <f t="shared" si="224"/>
        <v>-</v>
      </c>
      <c r="AA158" s="42"/>
      <c r="AB158" s="45" t="str">
        <f t="shared" si="174"/>
        <v/>
      </c>
      <c r="AC158" s="45" t="str">
        <f t="shared" si="175"/>
        <v/>
      </c>
      <c r="AD158" s="45">
        <f t="shared" si="176"/>
        <v>0</v>
      </c>
      <c r="AE158" s="45">
        <f t="shared" si="177"/>
        <v>0</v>
      </c>
      <c r="AF158" s="45">
        <f t="shared" si="178"/>
        <v>0</v>
      </c>
      <c r="AL158" s="34">
        <f t="shared" si="179"/>
        <v>1</v>
      </c>
      <c r="AM158" s="34">
        <f t="shared" si="180"/>
        <v>1</v>
      </c>
      <c r="AN158" s="2">
        <f t="shared" si="181"/>
        <v>0</v>
      </c>
      <c r="AO158" s="2">
        <f t="shared" si="182"/>
        <v>-1</v>
      </c>
      <c r="AP158" s="34"/>
      <c r="AQ158" s="2">
        <f t="shared" si="160"/>
        <v>0</v>
      </c>
      <c r="AR158" s="2">
        <f t="shared" si="161"/>
        <v>0</v>
      </c>
      <c r="AS158" s="2">
        <f t="shared" si="162"/>
        <v>0</v>
      </c>
      <c r="AT158" s="2">
        <f t="shared" si="163"/>
        <v>0</v>
      </c>
      <c r="AU158" s="2">
        <f t="shared" si="164"/>
        <v>0</v>
      </c>
      <c r="AV158" s="2">
        <f t="shared" si="183"/>
        <v>0</v>
      </c>
      <c r="AW158" s="2">
        <f t="shared" si="165"/>
        <v>0</v>
      </c>
      <c r="AX158" s="2">
        <f t="shared" si="166"/>
        <v>0</v>
      </c>
      <c r="AY158" s="2">
        <f t="shared" si="184"/>
        <v>0</v>
      </c>
      <c r="AZ158" s="2">
        <f t="shared" si="185"/>
        <v>0</v>
      </c>
      <c r="BM158" s="62">
        <f t="shared" si="186"/>
        <v>-1</v>
      </c>
      <c r="BN158" s="7">
        <f t="shared" si="187"/>
        <v>-1</v>
      </c>
      <c r="BO158" s="7">
        <f t="shared" si="188"/>
        <v>-1</v>
      </c>
      <c r="BP158" s="7">
        <f t="shared" si="189"/>
        <v>-2</v>
      </c>
      <c r="BQ158" s="7">
        <f t="shared" si="190"/>
        <v>-1</v>
      </c>
      <c r="BR158" s="7">
        <f t="shared" si="191"/>
        <v>-1</v>
      </c>
      <c r="BS158" s="7">
        <f t="shared" si="192"/>
        <v>-1</v>
      </c>
      <c r="BT158" s="7">
        <f t="shared" si="193"/>
        <v>-1</v>
      </c>
      <c r="BU158" s="7">
        <f t="shared" si="194"/>
        <v>-1</v>
      </c>
      <c r="BV158" s="65">
        <f t="shared" si="195"/>
        <v>0</v>
      </c>
      <c r="BW158" s="7"/>
      <c r="BX158" s="7"/>
      <c r="BY158" s="7"/>
      <c r="BZ158" s="7"/>
      <c r="CA158">
        <f t="shared" si="196"/>
        <v>-1</v>
      </c>
      <c r="CB158">
        <f t="shared" si="197"/>
        <v>-1</v>
      </c>
      <c r="CC158">
        <f t="shared" si="198"/>
        <v>-1</v>
      </c>
      <c r="CD158">
        <f t="shared" si="199"/>
        <v>-1</v>
      </c>
      <c r="CE158">
        <f t="shared" si="200"/>
        <v>0</v>
      </c>
      <c r="CF158">
        <f t="shared" si="201"/>
        <v>-1</v>
      </c>
      <c r="CG158">
        <f t="shared" si="202"/>
        <v>-1</v>
      </c>
      <c r="CH158">
        <f t="shared" si="203"/>
        <v>-1</v>
      </c>
      <c r="CI158">
        <f t="shared" si="204"/>
        <v>-1</v>
      </c>
      <c r="CJ158">
        <f t="shared" si="205"/>
        <v>0</v>
      </c>
      <c r="CK158">
        <f t="shared" si="167"/>
        <v>-1</v>
      </c>
      <c r="CL158">
        <f t="shared" si="168"/>
        <v>-1</v>
      </c>
      <c r="CM158">
        <f t="shared" si="206"/>
        <v>-1</v>
      </c>
      <c r="CN158">
        <f t="shared" si="207"/>
        <v>-1</v>
      </c>
      <c r="CO158">
        <f t="shared" si="208"/>
        <v>-1</v>
      </c>
      <c r="CP158">
        <f t="shared" si="209"/>
        <v>-1</v>
      </c>
      <c r="CQ158"/>
      <c r="CR158" t="str">
        <f t="shared" si="210"/>
        <v>-1x0x-1x-1</v>
      </c>
      <c r="CS158" t="str">
        <f t="shared" si="211"/>
        <v>0x-1x-1x-1</v>
      </c>
      <c r="CT158"/>
      <c r="CU158">
        <f t="shared" si="212"/>
        <v>0</v>
      </c>
      <c r="CV158">
        <f t="shared" si="213"/>
        <v>0</v>
      </c>
      <c r="CW158">
        <f t="shared" si="214"/>
        <v>0</v>
      </c>
      <c r="CX158">
        <f t="shared" si="215"/>
        <v>0</v>
      </c>
      <c r="CY158">
        <f t="shared" si="216"/>
        <v>-1</v>
      </c>
      <c r="CZ158">
        <f t="shared" si="217"/>
        <v>1</v>
      </c>
      <c r="DA158" s="2">
        <f t="shared" si="218"/>
        <v>0</v>
      </c>
      <c r="DB158" s="2">
        <f t="shared" si="219"/>
        <v>0</v>
      </c>
      <c r="DC158" s="2">
        <f t="shared" si="220"/>
        <v>0</v>
      </c>
      <c r="DD158" s="2">
        <f t="shared" si="221"/>
        <v>0</v>
      </c>
    </row>
    <row r="159" spans="1:108" ht="18.600000000000001" customHeight="1" thickBot="1">
      <c r="A159" s="2"/>
      <c r="B159" s="4" t="s">
        <v>136</v>
      </c>
      <c r="C159" s="91" t="str">
        <f t="shared" si="159"/>
        <v/>
      </c>
      <c r="D159" s="91"/>
      <c r="E159" s="91"/>
      <c r="F159" s="91"/>
      <c r="G159" s="9"/>
      <c r="H159" s="9"/>
      <c r="I159" s="49"/>
      <c r="J159" s="125" t="str">
        <f t="shared" si="222"/>
        <v>-</v>
      </c>
      <c r="K159" s="126"/>
      <c r="L159" s="127" t="str">
        <f t="shared" si="169"/>
        <v>-</v>
      </c>
      <c r="M159" s="127"/>
      <c r="N159" s="127"/>
      <c r="O159" s="127"/>
      <c r="P159" s="59" t="str">
        <f t="shared" si="223"/>
        <v>-</v>
      </c>
      <c r="Q159" s="127" t="str">
        <f t="shared" si="170"/>
        <v>-</v>
      </c>
      <c r="R159" s="127"/>
      <c r="S159" s="83" t="str">
        <f t="shared" si="148"/>
        <v>-</v>
      </c>
      <c r="T159" s="84"/>
      <c r="U159" s="127" t="str">
        <f t="shared" si="171"/>
        <v>-</v>
      </c>
      <c r="V159" s="127"/>
      <c r="W159" s="127" t="str">
        <f t="shared" si="172"/>
        <v>-</v>
      </c>
      <c r="X159" s="127"/>
      <c r="Y159" s="53" t="str">
        <f t="shared" si="173"/>
        <v>-</v>
      </c>
      <c r="Z159" s="73" t="str">
        <f t="shared" si="224"/>
        <v>-</v>
      </c>
      <c r="AA159" s="42"/>
      <c r="AB159" s="45" t="str">
        <f t="shared" si="174"/>
        <v/>
      </c>
      <c r="AC159" s="45" t="str">
        <f t="shared" si="175"/>
        <v/>
      </c>
      <c r="AD159" s="45">
        <f t="shared" si="176"/>
        <v>0</v>
      </c>
      <c r="AE159" s="45">
        <f t="shared" si="177"/>
        <v>0</v>
      </c>
      <c r="AF159" s="45">
        <f t="shared" si="178"/>
        <v>0</v>
      </c>
      <c r="AL159" s="34">
        <f t="shared" si="179"/>
        <v>1</v>
      </c>
      <c r="AM159" s="34">
        <f t="shared" si="180"/>
        <v>1</v>
      </c>
      <c r="AN159" s="2">
        <f t="shared" si="181"/>
        <v>0</v>
      </c>
      <c r="AO159" s="2">
        <f t="shared" si="182"/>
        <v>-1</v>
      </c>
      <c r="AP159" s="34"/>
      <c r="AQ159" s="2">
        <f t="shared" si="160"/>
        <v>0</v>
      </c>
      <c r="AR159" s="2">
        <f t="shared" si="161"/>
        <v>0</v>
      </c>
      <c r="AS159" s="2">
        <f t="shared" si="162"/>
        <v>0</v>
      </c>
      <c r="AT159" s="2">
        <f t="shared" si="163"/>
        <v>0</v>
      </c>
      <c r="AU159" s="2">
        <f t="shared" si="164"/>
        <v>0</v>
      </c>
      <c r="AV159" s="2">
        <f t="shared" si="183"/>
        <v>0</v>
      </c>
      <c r="AW159" s="2">
        <f t="shared" si="165"/>
        <v>0</v>
      </c>
      <c r="AX159" s="2">
        <f t="shared" si="166"/>
        <v>0</v>
      </c>
      <c r="AY159" s="2">
        <f t="shared" si="184"/>
        <v>0</v>
      </c>
      <c r="AZ159" s="2">
        <f t="shared" si="185"/>
        <v>0</v>
      </c>
      <c r="BM159" s="62">
        <f t="shared" si="186"/>
        <v>-1</v>
      </c>
      <c r="BN159" s="7">
        <f t="shared" si="187"/>
        <v>-1</v>
      </c>
      <c r="BO159" s="7">
        <f t="shared" si="188"/>
        <v>-1</v>
      </c>
      <c r="BP159" s="7">
        <f t="shared" si="189"/>
        <v>-2</v>
      </c>
      <c r="BQ159" s="7">
        <f t="shared" si="190"/>
        <v>-1</v>
      </c>
      <c r="BR159" s="7">
        <f t="shared" si="191"/>
        <v>-1</v>
      </c>
      <c r="BS159" s="7">
        <f t="shared" si="192"/>
        <v>-1</v>
      </c>
      <c r="BT159" s="7">
        <f t="shared" si="193"/>
        <v>-1</v>
      </c>
      <c r="BU159" s="7">
        <f t="shared" si="194"/>
        <v>-1</v>
      </c>
      <c r="BV159" s="65">
        <f t="shared" si="195"/>
        <v>0</v>
      </c>
      <c r="BW159" s="7"/>
      <c r="BX159" s="7"/>
      <c r="BY159" s="7"/>
      <c r="BZ159" s="7"/>
      <c r="CA159">
        <f t="shared" si="196"/>
        <v>-1</v>
      </c>
      <c r="CB159">
        <f t="shared" si="197"/>
        <v>-1</v>
      </c>
      <c r="CC159">
        <f t="shared" si="198"/>
        <v>-1</v>
      </c>
      <c r="CD159">
        <f t="shared" si="199"/>
        <v>-1</v>
      </c>
      <c r="CE159">
        <f t="shared" si="200"/>
        <v>0</v>
      </c>
      <c r="CF159">
        <f t="shared" si="201"/>
        <v>-1</v>
      </c>
      <c r="CG159">
        <f t="shared" si="202"/>
        <v>-1</v>
      </c>
      <c r="CH159">
        <f t="shared" si="203"/>
        <v>-1</v>
      </c>
      <c r="CI159">
        <f t="shared" si="204"/>
        <v>-1</v>
      </c>
      <c r="CJ159">
        <f t="shared" si="205"/>
        <v>0</v>
      </c>
      <c r="CK159">
        <f t="shared" si="167"/>
        <v>-1</v>
      </c>
      <c r="CL159">
        <f t="shared" si="168"/>
        <v>-1</v>
      </c>
      <c r="CM159">
        <f t="shared" si="206"/>
        <v>-1</v>
      </c>
      <c r="CN159">
        <f t="shared" si="207"/>
        <v>-1</v>
      </c>
      <c r="CO159">
        <f t="shared" si="208"/>
        <v>-1</v>
      </c>
      <c r="CP159">
        <f t="shared" si="209"/>
        <v>-1</v>
      </c>
      <c r="CQ159"/>
      <c r="CR159" t="str">
        <f t="shared" si="210"/>
        <v>-1x0x-1x-1</v>
      </c>
      <c r="CS159" t="str">
        <f t="shared" si="211"/>
        <v>0x-1x-1x-1</v>
      </c>
      <c r="CT159"/>
      <c r="CU159">
        <f t="shared" si="212"/>
        <v>0</v>
      </c>
      <c r="CV159">
        <f t="shared" si="213"/>
        <v>0</v>
      </c>
      <c r="CW159">
        <f t="shared" si="214"/>
        <v>0</v>
      </c>
      <c r="CX159">
        <f t="shared" si="215"/>
        <v>0</v>
      </c>
      <c r="CY159">
        <f t="shared" si="216"/>
        <v>-1</v>
      </c>
      <c r="CZ159">
        <f t="shared" si="217"/>
        <v>1</v>
      </c>
      <c r="DA159" s="2">
        <f t="shared" si="218"/>
        <v>0</v>
      </c>
      <c r="DB159" s="2">
        <f t="shared" si="219"/>
        <v>0</v>
      </c>
      <c r="DC159" s="2">
        <f t="shared" si="220"/>
        <v>0</v>
      </c>
      <c r="DD159" s="2">
        <f t="shared" si="221"/>
        <v>0</v>
      </c>
    </row>
    <row r="160" spans="1:108" ht="18.600000000000001" customHeight="1" thickBot="1">
      <c r="A160" s="2"/>
      <c r="B160" s="4" t="s">
        <v>137</v>
      </c>
      <c r="C160" s="91" t="str">
        <f t="shared" si="159"/>
        <v/>
      </c>
      <c r="D160" s="91"/>
      <c r="E160" s="91"/>
      <c r="F160" s="91"/>
      <c r="G160" s="9"/>
      <c r="H160" s="9"/>
      <c r="I160" s="49"/>
      <c r="J160" s="125" t="str">
        <f t="shared" si="222"/>
        <v>-</v>
      </c>
      <c r="K160" s="126"/>
      <c r="L160" s="127" t="str">
        <f t="shared" si="169"/>
        <v>-</v>
      </c>
      <c r="M160" s="127"/>
      <c r="N160" s="127"/>
      <c r="O160" s="127"/>
      <c r="P160" s="59" t="str">
        <f t="shared" si="223"/>
        <v>-</v>
      </c>
      <c r="Q160" s="127" t="str">
        <f t="shared" si="170"/>
        <v>-</v>
      </c>
      <c r="R160" s="127"/>
      <c r="S160" s="83" t="str">
        <f t="shared" si="148"/>
        <v>-</v>
      </c>
      <c r="T160" s="84"/>
      <c r="U160" s="127" t="str">
        <f t="shared" si="171"/>
        <v>-</v>
      </c>
      <c r="V160" s="127"/>
      <c r="W160" s="127" t="str">
        <f t="shared" si="172"/>
        <v>-</v>
      </c>
      <c r="X160" s="127"/>
      <c r="Y160" s="53" t="str">
        <f t="shared" si="173"/>
        <v>-</v>
      </c>
      <c r="Z160" s="73" t="str">
        <f t="shared" si="224"/>
        <v>-</v>
      </c>
      <c r="AA160" s="42"/>
      <c r="AB160" s="45" t="str">
        <f t="shared" si="174"/>
        <v/>
      </c>
      <c r="AC160" s="45" t="str">
        <f t="shared" si="175"/>
        <v/>
      </c>
      <c r="AD160" s="45">
        <f t="shared" si="176"/>
        <v>0</v>
      </c>
      <c r="AE160" s="45">
        <f t="shared" si="177"/>
        <v>0</v>
      </c>
      <c r="AF160" s="45">
        <f t="shared" si="178"/>
        <v>0</v>
      </c>
      <c r="AL160" s="34">
        <f t="shared" si="179"/>
        <v>1</v>
      </c>
      <c r="AM160" s="34">
        <f t="shared" si="180"/>
        <v>1</v>
      </c>
      <c r="AN160" s="2">
        <f t="shared" si="181"/>
        <v>0</v>
      </c>
      <c r="AO160" s="2">
        <f t="shared" si="182"/>
        <v>-1</v>
      </c>
      <c r="AP160" s="34"/>
      <c r="AQ160" s="2">
        <f t="shared" si="160"/>
        <v>0</v>
      </c>
      <c r="AR160" s="2">
        <f t="shared" si="161"/>
        <v>0</v>
      </c>
      <c r="AS160" s="2">
        <f t="shared" si="162"/>
        <v>0</v>
      </c>
      <c r="AT160" s="2">
        <f t="shared" si="163"/>
        <v>0</v>
      </c>
      <c r="AU160" s="2">
        <f t="shared" si="164"/>
        <v>0</v>
      </c>
      <c r="AV160" s="2">
        <f t="shared" si="183"/>
        <v>0</v>
      </c>
      <c r="AW160" s="2">
        <f t="shared" si="165"/>
        <v>0</v>
      </c>
      <c r="AX160" s="2">
        <f t="shared" si="166"/>
        <v>0</v>
      </c>
      <c r="AY160" s="2">
        <f t="shared" si="184"/>
        <v>0</v>
      </c>
      <c r="AZ160" s="2">
        <f t="shared" si="185"/>
        <v>0</v>
      </c>
      <c r="BM160" s="62">
        <f t="shared" si="186"/>
        <v>-1</v>
      </c>
      <c r="BN160" s="7">
        <f t="shared" si="187"/>
        <v>-1</v>
      </c>
      <c r="BO160" s="7">
        <f t="shared" si="188"/>
        <v>-1</v>
      </c>
      <c r="BP160" s="7">
        <f t="shared" si="189"/>
        <v>-2</v>
      </c>
      <c r="BQ160" s="7">
        <f t="shared" si="190"/>
        <v>-1</v>
      </c>
      <c r="BR160" s="7">
        <f t="shared" si="191"/>
        <v>-1</v>
      </c>
      <c r="BS160" s="7">
        <f t="shared" si="192"/>
        <v>-1</v>
      </c>
      <c r="BT160" s="7">
        <f t="shared" si="193"/>
        <v>-1</v>
      </c>
      <c r="BU160" s="7">
        <f t="shared" si="194"/>
        <v>-1</v>
      </c>
      <c r="BV160" s="65">
        <f t="shared" si="195"/>
        <v>0</v>
      </c>
      <c r="BW160" s="7"/>
      <c r="BX160" s="7"/>
      <c r="BY160" s="7"/>
      <c r="BZ160" s="7"/>
      <c r="CA160">
        <f t="shared" si="196"/>
        <v>-1</v>
      </c>
      <c r="CB160">
        <f t="shared" si="197"/>
        <v>-1</v>
      </c>
      <c r="CC160">
        <f t="shared" si="198"/>
        <v>-1</v>
      </c>
      <c r="CD160">
        <f t="shared" si="199"/>
        <v>-1</v>
      </c>
      <c r="CE160">
        <f t="shared" si="200"/>
        <v>0</v>
      </c>
      <c r="CF160">
        <f t="shared" si="201"/>
        <v>-1</v>
      </c>
      <c r="CG160">
        <f t="shared" si="202"/>
        <v>-1</v>
      </c>
      <c r="CH160">
        <f t="shared" si="203"/>
        <v>-1</v>
      </c>
      <c r="CI160">
        <f t="shared" si="204"/>
        <v>-1</v>
      </c>
      <c r="CJ160">
        <f t="shared" si="205"/>
        <v>0</v>
      </c>
      <c r="CK160">
        <f t="shared" si="167"/>
        <v>-1</v>
      </c>
      <c r="CL160">
        <f t="shared" si="168"/>
        <v>-1</v>
      </c>
      <c r="CM160">
        <f t="shared" si="206"/>
        <v>-1</v>
      </c>
      <c r="CN160">
        <f t="shared" si="207"/>
        <v>-1</v>
      </c>
      <c r="CO160">
        <f t="shared" si="208"/>
        <v>-1</v>
      </c>
      <c r="CP160">
        <f t="shared" si="209"/>
        <v>-1</v>
      </c>
      <c r="CQ160"/>
      <c r="CR160" t="str">
        <f t="shared" si="210"/>
        <v>-1x0x-1x-1</v>
      </c>
      <c r="CS160" t="str">
        <f t="shared" si="211"/>
        <v>0x-1x-1x-1</v>
      </c>
      <c r="CT160"/>
      <c r="CU160">
        <f t="shared" si="212"/>
        <v>0</v>
      </c>
      <c r="CV160">
        <f t="shared" si="213"/>
        <v>0</v>
      </c>
      <c r="CW160">
        <f t="shared" si="214"/>
        <v>0</v>
      </c>
      <c r="CX160">
        <f t="shared" si="215"/>
        <v>0</v>
      </c>
      <c r="CY160">
        <f t="shared" si="216"/>
        <v>-1</v>
      </c>
      <c r="CZ160">
        <f t="shared" si="217"/>
        <v>1</v>
      </c>
      <c r="DA160" s="2">
        <f t="shared" si="218"/>
        <v>0</v>
      </c>
      <c r="DB160" s="2">
        <f t="shared" si="219"/>
        <v>0</v>
      </c>
      <c r="DC160" s="2">
        <f t="shared" si="220"/>
        <v>0</v>
      </c>
      <c r="DD160" s="2">
        <f t="shared" si="221"/>
        <v>0</v>
      </c>
    </row>
    <row r="161" spans="1:108" ht="18.600000000000001" customHeight="1" thickBot="1">
      <c r="A161" s="2"/>
      <c r="B161" s="4" t="s">
        <v>138</v>
      </c>
      <c r="C161" s="91" t="str">
        <f t="shared" si="159"/>
        <v/>
      </c>
      <c r="D161" s="91"/>
      <c r="E161" s="91"/>
      <c r="F161" s="91"/>
      <c r="G161" s="9"/>
      <c r="H161" s="9"/>
      <c r="I161" s="49"/>
      <c r="J161" s="125" t="str">
        <f t="shared" si="222"/>
        <v>-</v>
      </c>
      <c r="K161" s="126"/>
      <c r="L161" s="127" t="str">
        <f t="shared" si="169"/>
        <v>-</v>
      </c>
      <c r="M161" s="127"/>
      <c r="N161" s="127"/>
      <c r="O161" s="127"/>
      <c r="P161" s="59" t="str">
        <f t="shared" si="223"/>
        <v>-</v>
      </c>
      <c r="Q161" s="127" t="str">
        <f t="shared" si="170"/>
        <v>-</v>
      </c>
      <c r="R161" s="127"/>
      <c r="S161" s="83" t="str">
        <f t="shared" si="148"/>
        <v>-</v>
      </c>
      <c r="T161" s="84"/>
      <c r="U161" s="127" t="str">
        <f t="shared" si="171"/>
        <v>-</v>
      </c>
      <c r="V161" s="127"/>
      <c r="W161" s="127" t="str">
        <f t="shared" si="172"/>
        <v>-</v>
      </c>
      <c r="X161" s="127"/>
      <c r="Y161" s="53" t="str">
        <f t="shared" si="173"/>
        <v>-</v>
      </c>
      <c r="Z161" s="73" t="str">
        <f t="shared" si="224"/>
        <v>-</v>
      </c>
      <c r="AA161" s="42"/>
      <c r="AB161" s="45" t="str">
        <f t="shared" si="174"/>
        <v/>
      </c>
      <c r="AC161" s="45" t="str">
        <f t="shared" si="175"/>
        <v/>
      </c>
      <c r="AD161" s="45">
        <f t="shared" si="176"/>
        <v>0</v>
      </c>
      <c r="AE161" s="45">
        <f t="shared" si="177"/>
        <v>0</v>
      </c>
      <c r="AF161" s="45">
        <f t="shared" si="178"/>
        <v>0</v>
      </c>
      <c r="AL161" s="34">
        <f t="shared" si="179"/>
        <v>1</v>
      </c>
      <c r="AM161" s="34">
        <f t="shared" si="180"/>
        <v>1</v>
      </c>
      <c r="AN161" s="2">
        <f t="shared" si="181"/>
        <v>0</v>
      </c>
      <c r="AO161" s="2">
        <f t="shared" si="182"/>
        <v>-1</v>
      </c>
      <c r="AP161" s="34"/>
      <c r="AQ161" s="2">
        <f t="shared" si="160"/>
        <v>0</v>
      </c>
      <c r="AR161" s="2">
        <f t="shared" si="161"/>
        <v>0</v>
      </c>
      <c r="AS161" s="2">
        <f t="shared" si="162"/>
        <v>0</v>
      </c>
      <c r="AT161" s="2">
        <f t="shared" si="163"/>
        <v>0</v>
      </c>
      <c r="AU161" s="2">
        <f t="shared" si="164"/>
        <v>0</v>
      </c>
      <c r="AV161" s="2">
        <f t="shared" si="183"/>
        <v>0</v>
      </c>
      <c r="AW161" s="2">
        <f t="shared" si="165"/>
        <v>0</v>
      </c>
      <c r="AX161" s="2">
        <f t="shared" si="166"/>
        <v>0</v>
      </c>
      <c r="AY161" s="2">
        <f t="shared" si="184"/>
        <v>0</v>
      </c>
      <c r="AZ161" s="2">
        <f t="shared" si="185"/>
        <v>0</v>
      </c>
      <c r="BM161" s="62">
        <f t="shared" si="186"/>
        <v>-1</v>
      </c>
      <c r="BN161" s="7">
        <f t="shared" si="187"/>
        <v>-1</v>
      </c>
      <c r="BO161" s="7">
        <f t="shared" si="188"/>
        <v>-1</v>
      </c>
      <c r="BP161" s="7">
        <f t="shared" si="189"/>
        <v>-2</v>
      </c>
      <c r="BQ161" s="7">
        <f t="shared" si="190"/>
        <v>-1</v>
      </c>
      <c r="BR161" s="7">
        <f t="shared" si="191"/>
        <v>-1</v>
      </c>
      <c r="BS161" s="7">
        <f t="shared" si="192"/>
        <v>-1</v>
      </c>
      <c r="BT161" s="7">
        <f t="shared" si="193"/>
        <v>-1</v>
      </c>
      <c r="BU161" s="7">
        <f t="shared" si="194"/>
        <v>-1</v>
      </c>
      <c r="BV161" s="65">
        <f t="shared" si="195"/>
        <v>0</v>
      </c>
      <c r="BW161" s="7"/>
      <c r="BX161" s="7"/>
      <c r="BY161" s="7"/>
      <c r="BZ161" s="7"/>
      <c r="CA161">
        <f t="shared" si="196"/>
        <v>-1</v>
      </c>
      <c r="CB161">
        <f t="shared" si="197"/>
        <v>-1</v>
      </c>
      <c r="CC161">
        <f t="shared" si="198"/>
        <v>-1</v>
      </c>
      <c r="CD161">
        <f t="shared" si="199"/>
        <v>-1</v>
      </c>
      <c r="CE161">
        <f t="shared" si="200"/>
        <v>0</v>
      </c>
      <c r="CF161">
        <f t="shared" si="201"/>
        <v>-1</v>
      </c>
      <c r="CG161">
        <f t="shared" si="202"/>
        <v>-1</v>
      </c>
      <c r="CH161">
        <f t="shared" si="203"/>
        <v>-1</v>
      </c>
      <c r="CI161">
        <f t="shared" si="204"/>
        <v>-1</v>
      </c>
      <c r="CJ161">
        <f t="shared" si="205"/>
        <v>0</v>
      </c>
      <c r="CK161">
        <f t="shared" si="167"/>
        <v>-1</v>
      </c>
      <c r="CL161">
        <f t="shared" si="168"/>
        <v>-1</v>
      </c>
      <c r="CM161">
        <f t="shared" si="206"/>
        <v>-1</v>
      </c>
      <c r="CN161">
        <f t="shared" si="207"/>
        <v>-1</v>
      </c>
      <c r="CO161">
        <f t="shared" si="208"/>
        <v>-1</v>
      </c>
      <c r="CP161">
        <f t="shared" si="209"/>
        <v>-1</v>
      </c>
      <c r="CQ161"/>
      <c r="CR161" t="str">
        <f t="shared" si="210"/>
        <v>-1x0x-1x-1</v>
      </c>
      <c r="CS161" t="str">
        <f t="shared" si="211"/>
        <v>0x-1x-1x-1</v>
      </c>
      <c r="CT161"/>
      <c r="CU161">
        <f t="shared" si="212"/>
        <v>0</v>
      </c>
      <c r="CV161">
        <f t="shared" si="213"/>
        <v>0</v>
      </c>
      <c r="CW161">
        <f t="shared" si="214"/>
        <v>0</v>
      </c>
      <c r="CX161">
        <f t="shared" si="215"/>
        <v>0</v>
      </c>
      <c r="CY161">
        <f t="shared" si="216"/>
        <v>-1</v>
      </c>
      <c r="CZ161">
        <f t="shared" si="217"/>
        <v>1</v>
      </c>
      <c r="DA161" s="2">
        <f t="shared" si="218"/>
        <v>0</v>
      </c>
      <c r="DB161" s="2">
        <f t="shared" si="219"/>
        <v>0</v>
      </c>
      <c r="DC161" s="2">
        <f t="shared" si="220"/>
        <v>0</v>
      </c>
      <c r="DD161" s="2">
        <f t="shared" si="221"/>
        <v>0</v>
      </c>
    </row>
    <row r="162" spans="1:108" ht="18.600000000000001" customHeight="1" thickBot="1">
      <c r="A162" s="2"/>
      <c r="B162" s="4" t="s">
        <v>139</v>
      </c>
      <c r="C162" s="91" t="str">
        <f t="shared" si="159"/>
        <v/>
      </c>
      <c r="D162" s="91"/>
      <c r="E162" s="91"/>
      <c r="F162" s="91"/>
      <c r="G162" s="9"/>
      <c r="H162" s="9"/>
      <c r="I162" s="49"/>
      <c r="J162" s="125" t="str">
        <f t="shared" si="222"/>
        <v>-</v>
      </c>
      <c r="K162" s="126"/>
      <c r="L162" s="127" t="str">
        <f t="shared" si="169"/>
        <v>-</v>
      </c>
      <c r="M162" s="127"/>
      <c r="N162" s="127"/>
      <c r="O162" s="127"/>
      <c r="P162" s="59" t="str">
        <f t="shared" si="223"/>
        <v>-</v>
      </c>
      <c r="Q162" s="127" t="str">
        <f t="shared" si="170"/>
        <v>-</v>
      </c>
      <c r="R162" s="127"/>
      <c r="S162" s="83" t="str">
        <f t="shared" si="148"/>
        <v>-</v>
      </c>
      <c r="T162" s="84"/>
      <c r="U162" s="127" t="str">
        <f t="shared" si="171"/>
        <v>-</v>
      </c>
      <c r="V162" s="127"/>
      <c r="W162" s="127" t="str">
        <f t="shared" si="172"/>
        <v>-</v>
      </c>
      <c r="X162" s="127"/>
      <c r="Y162" s="53" t="str">
        <f t="shared" si="173"/>
        <v>-</v>
      </c>
      <c r="Z162" s="73" t="str">
        <f t="shared" si="224"/>
        <v>-</v>
      </c>
      <c r="AA162" s="42"/>
      <c r="AB162" s="45" t="str">
        <f t="shared" si="174"/>
        <v/>
      </c>
      <c r="AC162" s="45" t="str">
        <f t="shared" si="175"/>
        <v/>
      </c>
      <c r="AD162" s="45">
        <f t="shared" si="176"/>
        <v>0</v>
      </c>
      <c r="AE162" s="45">
        <f t="shared" si="177"/>
        <v>0</v>
      </c>
      <c r="AF162" s="45">
        <f t="shared" si="178"/>
        <v>0</v>
      </c>
      <c r="AL162" s="34">
        <f t="shared" si="179"/>
        <v>1</v>
      </c>
      <c r="AM162" s="34">
        <f t="shared" si="180"/>
        <v>1</v>
      </c>
      <c r="AN162" s="2">
        <f t="shared" si="181"/>
        <v>0</v>
      </c>
      <c r="AO162" s="2">
        <f t="shared" si="182"/>
        <v>-1</v>
      </c>
      <c r="AP162" s="34"/>
      <c r="AQ162" s="2">
        <f t="shared" si="160"/>
        <v>0</v>
      </c>
      <c r="AR162" s="2">
        <f t="shared" si="161"/>
        <v>0</v>
      </c>
      <c r="AS162" s="2">
        <f t="shared" si="162"/>
        <v>0</v>
      </c>
      <c r="AT162" s="2">
        <f t="shared" si="163"/>
        <v>0</v>
      </c>
      <c r="AU162" s="2">
        <f t="shared" si="164"/>
        <v>0</v>
      </c>
      <c r="AV162" s="2">
        <f t="shared" si="183"/>
        <v>0</v>
      </c>
      <c r="AW162" s="2">
        <f t="shared" si="165"/>
        <v>0</v>
      </c>
      <c r="AX162" s="2">
        <f t="shared" si="166"/>
        <v>0</v>
      </c>
      <c r="AY162" s="2">
        <f t="shared" si="184"/>
        <v>0</v>
      </c>
      <c r="AZ162" s="2">
        <f t="shared" si="185"/>
        <v>0</v>
      </c>
      <c r="BM162" s="62">
        <f t="shared" si="186"/>
        <v>-1</v>
      </c>
      <c r="BN162" s="7">
        <f t="shared" si="187"/>
        <v>-1</v>
      </c>
      <c r="BO162" s="7">
        <f t="shared" si="188"/>
        <v>-1</v>
      </c>
      <c r="BP162" s="7">
        <f t="shared" si="189"/>
        <v>-2</v>
      </c>
      <c r="BQ162" s="7">
        <f t="shared" si="190"/>
        <v>-1</v>
      </c>
      <c r="BR162" s="7">
        <f t="shared" si="191"/>
        <v>-1</v>
      </c>
      <c r="BS162" s="7">
        <f t="shared" si="192"/>
        <v>-1</v>
      </c>
      <c r="BT162" s="7">
        <f t="shared" si="193"/>
        <v>-1</v>
      </c>
      <c r="BU162" s="7">
        <f t="shared" si="194"/>
        <v>-1</v>
      </c>
      <c r="BV162" s="65">
        <f t="shared" si="195"/>
        <v>0</v>
      </c>
      <c r="BW162" s="7"/>
      <c r="BX162" s="7"/>
      <c r="BY162" s="7"/>
      <c r="BZ162" s="7"/>
      <c r="CA162">
        <f t="shared" si="196"/>
        <v>-1</v>
      </c>
      <c r="CB162">
        <f t="shared" si="197"/>
        <v>-1</v>
      </c>
      <c r="CC162">
        <f t="shared" si="198"/>
        <v>-1</v>
      </c>
      <c r="CD162">
        <f t="shared" si="199"/>
        <v>-1</v>
      </c>
      <c r="CE162">
        <f t="shared" si="200"/>
        <v>0</v>
      </c>
      <c r="CF162">
        <f t="shared" si="201"/>
        <v>-1</v>
      </c>
      <c r="CG162">
        <f t="shared" si="202"/>
        <v>-1</v>
      </c>
      <c r="CH162">
        <f t="shared" si="203"/>
        <v>-1</v>
      </c>
      <c r="CI162">
        <f t="shared" si="204"/>
        <v>-1</v>
      </c>
      <c r="CJ162">
        <f t="shared" si="205"/>
        <v>0</v>
      </c>
      <c r="CK162">
        <f t="shared" si="167"/>
        <v>-1</v>
      </c>
      <c r="CL162">
        <f t="shared" si="168"/>
        <v>-1</v>
      </c>
      <c r="CM162">
        <f t="shared" si="206"/>
        <v>-1</v>
      </c>
      <c r="CN162">
        <f t="shared" si="207"/>
        <v>-1</v>
      </c>
      <c r="CO162">
        <f t="shared" si="208"/>
        <v>-1</v>
      </c>
      <c r="CP162">
        <f t="shared" si="209"/>
        <v>-1</v>
      </c>
      <c r="CQ162"/>
      <c r="CR162" t="str">
        <f t="shared" si="210"/>
        <v>-1x0x-1x-1</v>
      </c>
      <c r="CS162" t="str">
        <f t="shared" si="211"/>
        <v>0x-1x-1x-1</v>
      </c>
      <c r="CT162"/>
      <c r="CU162">
        <f t="shared" si="212"/>
        <v>0</v>
      </c>
      <c r="CV162">
        <f t="shared" si="213"/>
        <v>0</v>
      </c>
      <c r="CW162">
        <f t="shared" si="214"/>
        <v>0</v>
      </c>
      <c r="CX162">
        <f t="shared" si="215"/>
        <v>0</v>
      </c>
      <c r="CY162">
        <f t="shared" si="216"/>
        <v>-1</v>
      </c>
      <c r="CZ162">
        <f t="shared" si="217"/>
        <v>1</v>
      </c>
      <c r="DA162" s="2">
        <f t="shared" si="218"/>
        <v>0</v>
      </c>
      <c r="DB162" s="2">
        <f t="shared" si="219"/>
        <v>0</v>
      </c>
      <c r="DC162" s="2">
        <f t="shared" si="220"/>
        <v>0</v>
      </c>
      <c r="DD162" s="2">
        <f t="shared" si="221"/>
        <v>0</v>
      </c>
    </row>
    <row r="163" spans="1:108" ht="18.600000000000001" customHeight="1" thickBot="1">
      <c r="A163" s="2"/>
      <c r="B163" s="4" t="s">
        <v>140</v>
      </c>
      <c r="C163" s="91" t="str">
        <f t="shared" si="159"/>
        <v/>
      </c>
      <c r="D163" s="91"/>
      <c r="E163" s="91"/>
      <c r="F163" s="91"/>
      <c r="G163" s="9"/>
      <c r="H163" s="9"/>
      <c r="I163" s="49"/>
      <c r="J163" s="125" t="str">
        <f t="shared" si="222"/>
        <v>-</v>
      </c>
      <c r="K163" s="126"/>
      <c r="L163" s="127" t="str">
        <f t="shared" si="169"/>
        <v>-</v>
      </c>
      <c r="M163" s="127"/>
      <c r="N163" s="127"/>
      <c r="O163" s="127"/>
      <c r="P163" s="59" t="str">
        <f t="shared" si="223"/>
        <v>-</v>
      </c>
      <c r="Q163" s="127" t="str">
        <f t="shared" si="170"/>
        <v>-</v>
      </c>
      <c r="R163" s="127"/>
      <c r="S163" s="83" t="str">
        <f t="shared" si="148"/>
        <v>-</v>
      </c>
      <c r="T163" s="84"/>
      <c r="U163" s="127" t="str">
        <f t="shared" si="171"/>
        <v>-</v>
      </c>
      <c r="V163" s="127"/>
      <c r="W163" s="127" t="str">
        <f t="shared" si="172"/>
        <v>-</v>
      </c>
      <c r="X163" s="127"/>
      <c r="Y163" s="53" t="str">
        <f t="shared" si="173"/>
        <v>-</v>
      </c>
      <c r="Z163" s="73" t="str">
        <f t="shared" si="224"/>
        <v>-</v>
      </c>
      <c r="AA163" s="42"/>
      <c r="AB163" s="45" t="str">
        <f t="shared" si="174"/>
        <v/>
      </c>
      <c r="AC163" s="45" t="str">
        <f t="shared" si="175"/>
        <v/>
      </c>
      <c r="AD163" s="45">
        <f t="shared" si="176"/>
        <v>0</v>
      </c>
      <c r="AE163" s="45">
        <f t="shared" si="177"/>
        <v>0</v>
      </c>
      <c r="AF163" s="45">
        <f t="shared" si="178"/>
        <v>0</v>
      </c>
      <c r="AL163" s="34">
        <f t="shared" si="179"/>
        <v>1</v>
      </c>
      <c r="AM163" s="34">
        <f t="shared" si="180"/>
        <v>1</v>
      </c>
      <c r="AN163" s="2">
        <f t="shared" si="181"/>
        <v>0</v>
      </c>
      <c r="AO163" s="2">
        <f t="shared" si="182"/>
        <v>-1</v>
      </c>
      <c r="AP163" s="34"/>
      <c r="AQ163" s="2">
        <f t="shared" si="160"/>
        <v>0</v>
      </c>
      <c r="AR163" s="2">
        <f t="shared" si="161"/>
        <v>0</v>
      </c>
      <c r="AS163" s="2">
        <f t="shared" si="162"/>
        <v>0</v>
      </c>
      <c r="AT163" s="2">
        <f t="shared" si="163"/>
        <v>0</v>
      </c>
      <c r="AU163" s="2">
        <f t="shared" si="164"/>
        <v>0</v>
      </c>
      <c r="AV163" s="2">
        <f t="shared" si="183"/>
        <v>0</v>
      </c>
      <c r="AW163" s="2">
        <f t="shared" si="165"/>
        <v>0</v>
      </c>
      <c r="AX163" s="2">
        <f t="shared" si="166"/>
        <v>0</v>
      </c>
      <c r="AY163" s="2">
        <f t="shared" si="184"/>
        <v>0</v>
      </c>
      <c r="AZ163" s="2">
        <f t="shared" si="185"/>
        <v>0</v>
      </c>
      <c r="BM163" s="62">
        <f t="shared" si="186"/>
        <v>-1</v>
      </c>
      <c r="BN163" s="7">
        <f t="shared" si="187"/>
        <v>-1</v>
      </c>
      <c r="BO163" s="7">
        <f t="shared" si="188"/>
        <v>-1</v>
      </c>
      <c r="BP163" s="7">
        <f t="shared" si="189"/>
        <v>-2</v>
      </c>
      <c r="BQ163" s="7">
        <f t="shared" si="190"/>
        <v>-1</v>
      </c>
      <c r="BR163" s="7">
        <f t="shared" si="191"/>
        <v>-1</v>
      </c>
      <c r="BS163" s="7">
        <f t="shared" si="192"/>
        <v>-1</v>
      </c>
      <c r="BT163" s="7">
        <f t="shared" si="193"/>
        <v>-1</v>
      </c>
      <c r="BU163" s="7">
        <f t="shared" si="194"/>
        <v>-1</v>
      </c>
      <c r="BV163" s="65">
        <f t="shared" si="195"/>
        <v>0</v>
      </c>
      <c r="BW163" s="7"/>
      <c r="BX163" s="7"/>
      <c r="BY163" s="7"/>
      <c r="BZ163" s="7"/>
      <c r="CA163">
        <f t="shared" si="196"/>
        <v>-1</v>
      </c>
      <c r="CB163">
        <f t="shared" si="197"/>
        <v>-1</v>
      </c>
      <c r="CC163">
        <f t="shared" si="198"/>
        <v>-1</v>
      </c>
      <c r="CD163">
        <f t="shared" si="199"/>
        <v>-1</v>
      </c>
      <c r="CE163">
        <f t="shared" si="200"/>
        <v>0</v>
      </c>
      <c r="CF163">
        <f t="shared" si="201"/>
        <v>-1</v>
      </c>
      <c r="CG163">
        <f t="shared" si="202"/>
        <v>-1</v>
      </c>
      <c r="CH163">
        <f t="shared" si="203"/>
        <v>-1</v>
      </c>
      <c r="CI163">
        <f t="shared" si="204"/>
        <v>-1</v>
      </c>
      <c r="CJ163">
        <f t="shared" si="205"/>
        <v>0</v>
      </c>
      <c r="CK163">
        <f t="shared" si="167"/>
        <v>-1</v>
      </c>
      <c r="CL163">
        <f t="shared" si="168"/>
        <v>-1</v>
      </c>
      <c r="CM163">
        <f t="shared" si="206"/>
        <v>-1</v>
      </c>
      <c r="CN163">
        <f t="shared" si="207"/>
        <v>-1</v>
      </c>
      <c r="CO163">
        <f t="shared" si="208"/>
        <v>-1</v>
      </c>
      <c r="CP163">
        <f t="shared" si="209"/>
        <v>-1</v>
      </c>
      <c r="CQ163"/>
      <c r="CR163" t="str">
        <f t="shared" si="210"/>
        <v>-1x0x-1x-1</v>
      </c>
      <c r="CS163" t="str">
        <f t="shared" si="211"/>
        <v>0x-1x-1x-1</v>
      </c>
      <c r="CT163"/>
      <c r="CU163">
        <f t="shared" si="212"/>
        <v>0</v>
      </c>
      <c r="CV163">
        <f t="shared" si="213"/>
        <v>0</v>
      </c>
      <c r="CW163">
        <f t="shared" si="214"/>
        <v>0</v>
      </c>
      <c r="CX163">
        <f t="shared" si="215"/>
        <v>0</v>
      </c>
      <c r="CY163">
        <f t="shared" si="216"/>
        <v>-1</v>
      </c>
      <c r="CZ163">
        <f t="shared" si="217"/>
        <v>1</v>
      </c>
      <c r="DA163" s="2">
        <f t="shared" si="218"/>
        <v>0</v>
      </c>
      <c r="DB163" s="2">
        <f t="shared" si="219"/>
        <v>0</v>
      </c>
      <c r="DC163" s="2">
        <f t="shared" si="220"/>
        <v>0</v>
      </c>
      <c r="DD163" s="2">
        <f t="shared" si="221"/>
        <v>0</v>
      </c>
    </row>
    <row r="164" spans="1:108" ht="18.600000000000001" customHeight="1" thickBot="1">
      <c r="A164" s="2"/>
      <c r="B164" s="4" t="s">
        <v>141</v>
      </c>
      <c r="C164" s="91" t="str">
        <f t="shared" si="159"/>
        <v/>
      </c>
      <c r="D164" s="91"/>
      <c r="E164" s="91"/>
      <c r="F164" s="91"/>
      <c r="G164" s="9"/>
      <c r="H164" s="9"/>
      <c r="I164" s="49"/>
      <c r="J164" s="125" t="str">
        <f t="shared" si="222"/>
        <v>-</v>
      </c>
      <c r="K164" s="126"/>
      <c r="L164" s="127" t="str">
        <f t="shared" si="169"/>
        <v>-</v>
      </c>
      <c r="M164" s="127"/>
      <c r="N164" s="127"/>
      <c r="O164" s="127"/>
      <c r="P164" s="59" t="str">
        <f t="shared" si="223"/>
        <v>-</v>
      </c>
      <c r="Q164" s="127" t="str">
        <f t="shared" si="170"/>
        <v>-</v>
      </c>
      <c r="R164" s="127"/>
      <c r="S164" s="83" t="str">
        <f t="shared" ref="S164:S175" si="225">IF(I164&lt;&gt;0,$E$17,"-")</f>
        <v>-</v>
      </c>
      <c r="T164" s="84"/>
      <c r="U164" s="127" t="str">
        <f t="shared" si="171"/>
        <v>-</v>
      </c>
      <c r="V164" s="127"/>
      <c r="W164" s="127" t="str">
        <f t="shared" si="172"/>
        <v>-</v>
      </c>
      <c r="X164" s="127"/>
      <c r="Y164" s="53" t="str">
        <f t="shared" si="173"/>
        <v>-</v>
      </c>
      <c r="Z164" s="73" t="str">
        <f t="shared" si="224"/>
        <v>-</v>
      </c>
      <c r="AA164" s="42"/>
      <c r="AB164" s="45" t="str">
        <f t="shared" si="174"/>
        <v/>
      </c>
      <c r="AC164" s="45" t="str">
        <f t="shared" si="175"/>
        <v/>
      </c>
      <c r="AD164" s="45">
        <f t="shared" si="176"/>
        <v>0</v>
      </c>
      <c r="AE164" s="45">
        <f t="shared" si="177"/>
        <v>0</v>
      </c>
      <c r="AF164" s="45">
        <f t="shared" si="178"/>
        <v>0</v>
      </c>
      <c r="AL164" s="34">
        <f t="shared" si="179"/>
        <v>1</v>
      </c>
      <c r="AM164" s="34">
        <f t="shared" si="180"/>
        <v>1</v>
      </c>
      <c r="AN164" s="2">
        <f t="shared" si="181"/>
        <v>0</v>
      </c>
      <c r="AO164" s="2">
        <f t="shared" si="182"/>
        <v>-1</v>
      </c>
      <c r="AP164" s="34"/>
      <c r="AQ164" s="2">
        <f t="shared" si="160"/>
        <v>0</v>
      </c>
      <c r="AR164" s="2">
        <f t="shared" si="161"/>
        <v>0</v>
      </c>
      <c r="AS164" s="2">
        <f t="shared" si="162"/>
        <v>0</v>
      </c>
      <c r="AT164" s="2">
        <f t="shared" si="163"/>
        <v>0</v>
      </c>
      <c r="AU164" s="2">
        <f t="shared" si="164"/>
        <v>0</v>
      </c>
      <c r="AV164" s="2">
        <f t="shared" si="183"/>
        <v>0</v>
      </c>
      <c r="AW164" s="2">
        <f t="shared" si="165"/>
        <v>0</v>
      </c>
      <c r="AX164" s="2">
        <f t="shared" si="166"/>
        <v>0</v>
      </c>
      <c r="AY164" s="2">
        <f t="shared" si="184"/>
        <v>0</v>
      </c>
      <c r="AZ164" s="2">
        <f t="shared" si="185"/>
        <v>0</v>
      </c>
      <c r="BM164" s="62">
        <f t="shared" si="186"/>
        <v>-1</v>
      </c>
      <c r="BN164" s="7">
        <f t="shared" si="187"/>
        <v>-1</v>
      </c>
      <c r="BO164" s="7">
        <f t="shared" si="188"/>
        <v>-1</v>
      </c>
      <c r="BP164" s="7">
        <f t="shared" si="189"/>
        <v>-2</v>
      </c>
      <c r="BQ164" s="7">
        <f t="shared" si="190"/>
        <v>-1</v>
      </c>
      <c r="BR164" s="7">
        <f t="shared" si="191"/>
        <v>-1</v>
      </c>
      <c r="BS164" s="7">
        <f t="shared" si="192"/>
        <v>-1</v>
      </c>
      <c r="BT164" s="7">
        <f t="shared" si="193"/>
        <v>-1</v>
      </c>
      <c r="BU164" s="7">
        <f t="shared" si="194"/>
        <v>-1</v>
      </c>
      <c r="BV164" s="65">
        <f t="shared" si="195"/>
        <v>0</v>
      </c>
      <c r="BW164" s="7"/>
      <c r="BX164" s="7"/>
      <c r="BY164" s="7"/>
      <c r="BZ164" s="7"/>
      <c r="CA164">
        <f t="shared" si="196"/>
        <v>-1</v>
      </c>
      <c r="CB164">
        <f t="shared" si="197"/>
        <v>-1</v>
      </c>
      <c r="CC164">
        <f t="shared" si="198"/>
        <v>-1</v>
      </c>
      <c r="CD164">
        <f t="shared" si="199"/>
        <v>-1</v>
      </c>
      <c r="CE164">
        <f t="shared" si="200"/>
        <v>0</v>
      </c>
      <c r="CF164">
        <f t="shared" si="201"/>
        <v>-1</v>
      </c>
      <c r="CG164">
        <f t="shared" si="202"/>
        <v>-1</v>
      </c>
      <c r="CH164">
        <f t="shared" si="203"/>
        <v>-1</v>
      </c>
      <c r="CI164">
        <f t="shared" si="204"/>
        <v>-1</v>
      </c>
      <c r="CJ164">
        <f t="shared" si="205"/>
        <v>0</v>
      </c>
      <c r="CK164">
        <f t="shared" si="167"/>
        <v>-1</v>
      </c>
      <c r="CL164">
        <f t="shared" si="168"/>
        <v>-1</v>
      </c>
      <c r="CM164">
        <f t="shared" si="206"/>
        <v>-1</v>
      </c>
      <c r="CN164">
        <f t="shared" si="207"/>
        <v>-1</v>
      </c>
      <c r="CO164">
        <f t="shared" si="208"/>
        <v>-1</v>
      </c>
      <c r="CP164">
        <f t="shared" si="209"/>
        <v>-1</v>
      </c>
      <c r="CQ164"/>
      <c r="CR164" t="str">
        <f t="shared" si="210"/>
        <v>-1x0x-1x-1</v>
      </c>
      <c r="CS164" t="str">
        <f t="shared" si="211"/>
        <v>0x-1x-1x-1</v>
      </c>
      <c r="CT164"/>
      <c r="CU164">
        <f t="shared" si="212"/>
        <v>0</v>
      </c>
      <c r="CV164">
        <f t="shared" si="213"/>
        <v>0</v>
      </c>
      <c r="CW164">
        <f t="shared" si="214"/>
        <v>0</v>
      </c>
      <c r="CX164">
        <f t="shared" si="215"/>
        <v>0</v>
      </c>
      <c r="CY164">
        <f t="shared" si="216"/>
        <v>-1</v>
      </c>
      <c r="CZ164">
        <f t="shared" si="217"/>
        <v>1</v>
      </c>
      <c r="DA164" s="2">
        <f t="shared" si="218"/>
        <v>0</v>
      </c>
      <c r="DB164" s="2">
        <f t="shared" si="219"/>
        <v>0</v>
      </c>
      <c r="DC164" s="2">
        <f t="shared" si="220"/>
        <v>0</v>
      </c>
      <c r="DD164" s="2">
        <f t="shared" si="221"/>
        <v>0</v>
      </c>
    </row>
    <row r="165" spans="1:108" ht="18.600000000000001" customHeight="1" thickBot="1">
      <c r="A165" s="2"/>
      <c r="B165" s="4" t="s">
        <v>142</v>
      </c>
      <c r="C165" s="91" t="str">
        <f t="shared" si="159"/>
        <v/>
      </c>
      <c r="D165" s="91"/>
      <c r="E165" s="91"/>
      <c r="F165" s="91"/>
      <c r="G165" s="9"/>
      <c r="H165" s="9"/>
      <c r="I165" s="49"/>
      <c r="J165" s="125" t="str">
        <f t="shared" si="222"/>
        <v>-</v>
      </c>
      <c r="K165" s="126"/>
      <c r="L165" s="127" t="str">
        <f t="shared" si="169"/>
        <v>-</v>
      </c>
      <c r="M165" s="127"/>
      <c r="N165" s="127"/>
      <c r="O165" s="127"/>
      <c r="P165" s="59" t="str">
        <f t="shared" si="223"/>
        <v>-</v>
      </c>
      <c r="Q165" s="127" t="str">
        <f t="shared" si="170"/>
        <v>-</v>
      </c>
      <c r="R165" s="127"/>
      <c r="S165" s="83" t="str">
        <f t="shared" si="225"/>
        <v>-</v>
      </c>
      <c r="T165" s="84"/>
      <c r="U165" s="127" t="str">
        <f t="shared" si="171"/>
        <v>-</v>
      </c>
      <c r="V165" s="127"/>
      <c r="W165" s="127" t="str">
        <f t="shared" si="172"/>
        <v>-</v>
      </c>
      <c r="X165" s="127"/>
      <c r="Y165" s="53" t="str">
        <f t="shared" si="173"/>
        <v>-</v>
      </c>
      <c r="Z165" s="73" t="str">
        <f t="shared" si="224"/>
        <v>-</v>
      </c>
      <c r="AA165" s="42"/>
      <c r="AB165" s="45" t="str">
        <f t="shared" si="174"/>
        <v/>
      </c>
      <c r="AC165" s="45" t="str">
        <f t="shared" si="175"/>
        <v/>
      </c>
      <c r="AD165" s="45">
        <f t="shared" si="176"/>
        <v>0</v>
      </c>
      <c r="AE165" s="45">
        <f t="shared" si="177"/>
        <v>0</v>
      </c>
      <c r="AF165" s="45">
        <f t="shared" si="178"/>
        <v>0</v>
      </c>
      <c r="AL165" s="34">
        <f t="shared" si="179"/>
        <v>1</v>
      </c>
      <c r="AM165" s="34">
        <f t="shared" si="180"/>
        <v>1</v>
      </c>
      <c r="AN165" s="2">
        <f t="shared" si="181"/>
        <v>0</v>
      </c>
      <c r="AO165" s="2">
        <f t="shared" si="182"/>
        <v>-1</v>
      </c>
      <c r="AP165" s="34"/>
      <c r="AQ165" s="2">
        <f t="shared" si="160"/>
        <v>0</v>
      </c>
      <c r="AR165" s="2">
        <f t="shared" si="161"/>
        <v>0</v>
      </c>
      <c r="AS165" s="2">
        <f t="shared" si="162"/>
        <v>0</v>
      </c>
      <c r="AT165" s="2">
        <f t="shared" si="163"/>
        <v>0</v>
      </c>
      <c r="AU165" s="2">
        <f t="shared" si="164"/>
        <v>0</v>
      </c>
      <c r="AV165" s="2">
        <f t="shared" si="183"/>
        <v>0</v>
      </c>
      <c r="AW165" s="2">
        <f t="shared" si="165"/>
        <v>0</v>
      </c>
      <c r="AX165" s="2">
        <f t="shared" si="166"/>
        <v>0</v>
      </c>
      <c r="AY165" s="2">
        <f t="shared" si="184"/>
        <v>0</v>
      </c>
      <c r="AZ165" s="2">
        <f t="shared" si="185"/>
        <v>0</v>
      </c>
      <c r="BM165" s="62">
        <f t="shared" si="186"/>
        <v>-1</v>
      </c>
      <c r="BN165" s="7">
        <f t="shared" si="187"/>
        <v>-1</v>
      </c>
      <c r="BO165" s="7">
        <f t="shared" si="188"/>
        <v>-1</v>
      </c>
      <c r="BP165" s="7">
        <f t="shared" si="189"/>
        <v>-2</v>
      </c>
      <c r="BQ165" s="7">
        <f t="shared" si="190"/>
        <v>-1</v>
      </c>
      <c r="BR165" s="7">
        <f t="shared" si="191"/>
        <v>-1</v>
      </c>
      <c r="BS165" s="7">
        <f t="shared" si="192"/>
        <v>-1</v>
      </c>
      <c r="BT165" s="7">
        <f t="shared" si="193"/>
        <v>-1</v>
      </c>
      <c r="BU165" s="7">
        <f t="shared" si="194"/>
        <v>-1</v>
      </c>
      <c r="BV165" s="65">
        <f t="shared" si="195"/>
        <v>0</v>
      </c>
      <c r="BW165" s="7"/>
      <c r="BX165" s="7"/>
      <c r="BY165" s="7"/>
      <c r="BZ165" s="7"/>
      <c r="CA165">
        <f t="shared" si="196"/>
        <v>-1</v>
      </c>
      <c r="CB165">
        <f t="shared" si="197"/>
        <v>-1</v>
      </c>
      <c r="CC165">
        <f t="shared" si="198"/>
        <v>-1</v>
      </c>
      <c r="CD165">
        <f t="shared" si="199"/>
        <v>-1</v>
      </c>
      <c r="CE165">
        <f t="shared" si="200"/>
        <v>0</v>
      </c>
      <c r="CF165">
        <f t="shared" si="201"/>
        <v>-1</v>
      </c>
      <c r="CG165">
        <f t="shared" si="202"/>
        <v>-1</v>
      </c>
      <c r="CH165">
        <f t="shared" si="203"/>
        <v>-1</v>
      </c>
      <c r="CI165">
        <f t="shared" si="204"/>
        <v>-1</v>
      </c>
      <c r="CJ165">
        <f t="shared" si="205"/>
        <v>0</v>
      </c>
      <c r="CK165">
        <f t="shared" si="167"/>
        <v>-1</v>
      </c>
      <c r="CL165">
        <f t="shared" si="168"/>
        <v>-1</v>
      </c>
      <c r="CM165">
        <f t="shared" si="206"/>
        <v>-1</v>
      </c>
      <c r="CN165">
        <f t="shared" si="207"/>
        <v>-1</v>
      </c>
      <c r="CO165">
        <f t="shared" si="208"/>
        <v>-1</v>
      </c>
      <c r="CP165">
        <f t="shared" si="209"/>
        <v>-1</v>
      </c>
      <c r="CQ165"/>
      <c r="CR165" t="str">
        <f t="shared" si="210"/>
        <v>-1x0x-1x-1</v>
      </c>
      <c r="CS165" t="str">
        <f t="shared" si="211"/>
        <v>0x-1x-1x-1</v>
      </c>
      <c r="CT165"/>
      <c r="CU165">
        <f t="shared" si="212"/>
        <v>0</v>
      </c>
      <c r="CV165">
        <f t="shared" si="213"/>
        <v>0</v>
      </c>
      <c r="CW165">
        <f t="shared" si="214"/>
        <v>0</v>
      </c>
      <c r="CX165">
        <f t="shared" si="215"/>
        <v>0</v>
      </c>
      <c r="CY165">
        <f t="shared" si="216"/>
        <v>-1</v>
      </c>
      <c r="CZ165">
        <f t="shared" si="217"/>
        <v>1</v>
      </c>
      <c r="DA165" s="2">
        <f t="shared" si="218"/>
        <v>0</v>
      </c>
      <c r="DB165" s="2">
        <f t="shared" si="219"/>
        <v>0</v>
      </c>
      <c r="DC165" s="2">
        <f t="shared" si="220"/>
        <v>0</v>
      </c>
      <c r="DD165" s="2">
        <f t="shared" si="221"/>
        <v>0</v>
      </c>
    </row>
    <row r="166" spans="1:108" ht="18.600000000000001" customHeight="1" thickBot="1">
      <c r="A166" s="2"/>
      <c r="B166" s="4" t="s">
        <v>143</v>
      </c>
      <c r="C166" s="91" t="str">
        <f t="shared" si="159"/>
        <v/>
      </c>
      <c r="D166" s="91"/>
      <c r="E166" s="91"/>
      <c r="F166" s="91"/>
      <c r="G166" s="9"/>
      <c r="H166" s="9"/>
      <c r="I166" s="49"/>
      <c r="J166" s="125" t="str">
        <f t="shared" si="222"/>
        <v>-</v>
      </c>
      <c r="K166" s="126"/>
      <c r="L166" s="127" t="str">
        <f t="shared" si="169"/>
        <v>-</v>
      </c>
      <c r="M166" s="127"/>
      <c r="N166" s="127"/>
      <c r="O166" s="127"/>
      <c r="P166" s="59" t="str">
        <f t="shared" si="223"/>
        <v>-</v>
      </c>
      <c r="Q166" s="127" t="str">
        <f t="shared" si="170"/>
        <v>-</v>
      </c>
      <c r="R166" s="127"/>
      <c r="S166" s="83" t="str">
        <f t="shared" si="225"/>
        <v>-</v>
      </c>
      <c r="T166" s="84"/>
      <c r="U166" s="127" t="str">
        <f t="shared" si="171"/>
        <v>-</v>
      </c>
      <c r="V166" s="127"/>
      <c r="W166" s="127" t="str">
        <f t="shared" si="172"/>
        <v>-</v>
      </c>
      <c r="X166" s="127"/>
      <c r="Y166" s="53" t="str">
        <f t="shared" si="173"/>
        <v>-</v>
      </c>
      <c r="Z166" s="73" t="str">
        <f t="shared" si="224"/>
        <v>-</v>
      </c>
      <c r="AA166" s="42"/>
      <c r="AB166" s="45" t="str">
        <f t="shared" si="174"/>
        <v/>
      </c>
      <c r="AC166" s="45" t="str">
        <f t="shared" si="175"/>
        <v/>
      </c>
      <c r="AD166" s="45">
        <f t="shared" si="176"/>
        <v>0</v>
      </c>
      <c r="AE166" s="45">
        <f t="shared" si="177"/>
        <v>0</v>
      </c>
      <c r="AF166" s="45">
        <f t="shared" si="178"/>
        <v>0</v>
      </c>
      <c r="AL166" s="34">
        <f t="shared" si="179"/>
        <v>1</v>
      </c>
      <c r="AM166" s="34">
        <f t="shared" si="180"/>
        <v>1</v>
      </c>
      <c r="AN166" s="2">
        <f t="shared" si="181"/>
        <v>0</v>
      </c>
      <c r="AO166" s="2">
        <f t="shared" si="182"/>
        <v>-1</v>
      </c>
      <c r="AP166" s="34"/>
      <c r="AQ166" s="2">
        <f t="shared" si="160"/>
        <v>0</v>
      </c>
      <c r="AR166" s="2">
        <f t="shared" si="161"/>
        <v>0</v>
      </c>
      <c r="AS166" s="2">
        <f t="shared" si="162"/>
        <v>0</v>
      </c>
      <c r="AT166" s="2">
        <f t="shared" si="163"/>
        <v>0</v>
      </c>
      <c r="AU166" s="2">
        <f t="shared" si="164"/>
        <v>0</v>
      </c>
      <c r="AV166" s="2">
        <f t="shared" si="183"/>
        <v>0</v>
      </c>
      <c r="AW166" s="2">
        <f t="shared" si="165"/>
        <v>0</v>
      </c>
      <c r="AX166" s="2">
        <f t="shared" si="166"/>
        <v>0</v>
      </c>
      <c r="AY166" s="2">
        <f t="shared" si="184"/>
        <v>0</v>
      </c>
      <c r="AZ166" s="2">
        <f t="shared" si="185"/>
        <v>0</v>
      </c>
      <c r="BM166" s="62">
        <f t="shared" si="186"/>
        <v>-1</v>
      </c>
      <c r="BN166" s="7">
        <f t="shared" si="187"/>
        <v>-1</v>
      </c>
      <c r="BO166" s="7">
        <f t="shared" si="188"/>
        <v>-1</v>
      </c>
      <c r="BP166" s="7">
        <f t="shared" si="189"/>
        <v>-2</v>
      </c>
      <c r="BQ166" s="7">
        <f t="shared" si="190"/>
        <v>-1</v>
      </c>
      <c r="BR166" s="7">
        <f t="shared" si="191"/>
        <v>-1</v>
      </c>
      <c r="BS166" s="7">
        <f t="shared" si="192"/>
        <v>-1</v>
      </c>
      <c r="BT166" s="7">
        <f t="shared" si="193"/>
        <v>-1</v>
      </c>
      <c r="BU166" s="7">
        <f t="shared" si="194"/>
        <v>-1</v>
      </c>
      <c r="BV166" s="65">
        <f t="shared" si="195"/>
        <v>0</v>
      </c>
      <c r="BW166" s="7"/>
      <c r="BX166" s="7"/>
      <c r="BY166" s="7"/>
      <c r="BZ166" s="7"/>
      <c r="CA166">
        <f t="shared" si="196"/>
        <v>-1</v>
      </c>
      <c r="CB166">
        <f t="shared" si="197"/>
        <v>-1</v>
      </c>
      <c r="CC166">
        <f t="shared" si="198"/>
        <v>-1</v>
      </c>
      <c r="CD166">
        <f t="shared" si="199"/>
        <v>-1</v>
      </c>
      <c r="CE166">
        <f t="shared" si="200"/>
        <v>0</v>
      </c>
      <c r="CF166">
        <f t="shared" si="201"/>
        <v>-1</v>
      </c>
      <c r="CG166">
        <f t="shared" si="202"/>
        <v>-1</v>
      </c>
      <c r="CH166">
        <f t="shared" si="203"/>
        <v>-1</v>
      </c>
      <c r="CI166">
        <f t="shared" si="204"/>
        <v>-1</v>
      </c>
      <c r="CJ166">
        <f t="shared" si="205"/>
        <v>0</v>
      </c>
      <c r="CK166">
        <f t="shared" si="167"/>
        <v>-1</v>
      </c>
      <c r="CL166">
        <f t="shared" si="168"/>
        <v>-1</v>
      </c>
      <c r="CM166">
        <f t="shared" si="206"/>
        <v>-1</v>
      </c>
      <c r="CN166">
        <f t="shared" si="207"/>
        <v>-1</v>
      </c>
      <c r="CO166">
        <f t="shared" si="208"/>
        <v>-1</v>
      </c>
      <c r="CP166">
        <f t="shared" si="209"/>
        <v>-1</v>
      </c>
      <c r="CQ166"/>
      <c r="CR166" t="str">
        <f t="shared" si="210"/>
        <v>-1x0x-1x-1</v>
      </c>
      <c r="CS166" t="str">
        <f t="shared" si="211"/>
        <v>0x-1x-1x-1</v>
      </c>
      <c r="CT166"/>
      <c r="CU166">
        <f t="shared" si="212"/>
        <v>0</v>
      </c>
      <c r="CV166">
        <f t="shared" si="213"/>
        <v>0</v>
      </c>
      <c r="CW166">
        <f t="shared" si="214"/>
        <v>0</v>
      </c>
      <c r="CX166">
        <f t="shared" si="215"/>
        <v>0</v>
      </c>
      <c r="CY166">
        <f t="shared" si="216"/>
        <v>-1</v>
      </c>
      <c r="CZ166">
        <f t="shared" si="217"/>
        <v>1</v>
      </c>
      <c r="DA166" s="2">
        <f t="shared" si="218"/>
        <v>0</v>
      </c>
      <c r="DB166" s="2">
        <f t="shared" si="219"/>
        <v>0</v>
      </c>
      <c r="DC166" s="2">
        <f t="shared" si="220"/>
        <v>0</v>
      </c>
      <c r="DD166" s="2">
        <f t="shared" si="221"/>
        <v>0</v>
      </c>
    </row>
    <row r="167" spans="1:108" ht="18.600000000000001" customHeight="1" thickBot="1">
      <c r="A167" s="2"/>
      <c r="B167" s="4" t="s">
        <v>144</v>
      </c>
      <c r="C167" s="91" t="str">
        <f t="shared" si="159"/>
        <v/>
      </c>
      <c r="D167" s="91"/>
      <c r="E167" s="91"/>
      <c r="F167" s="91"/>
      <c r="G167" s="9"/>
      <c r="H167" s="9"/>
      <c r="I167" s="49"/>
      <c r="J167" s="125" t="str">
        <f t="shared" si="222"/>
        <v>-</v>
      </c>
      <c r="K167" s="126"/>
      <c r="L167" s="127" t="str">
        <f t="shared" si="169"/>
        <v>-</v>
      </c>
      <c r="M167" s="127"/>
      <c r="N167" s="127"/>
      <c r="O167" s="127"/>
      <c r="P167" s="59" t="str">
        <f t="shared" si="223"/>
        <v>-</v>
      </c>
      <c r="Q167" s="127" t="str">
        <f t="shared" si="170"/>
        <v>-</v>
      </c>
      <c r="R167" s="127"/>
      <c r="S167" s="83" t="str">
        <f t="shared" si="225"/>
        <v>-</v>
      </c>
      <c r="T167" s="84"/>
      <c r="U167" s="127" t="str">
        <f t="shared" si="171"/>
        <v>-</v>
      </c>
      <c r="V167" s="127"/>
      <c r="W167" s="127" t="str">
        <f t="shared" si="172"/>
        <v>-</v>
      </c>
      <c r="X167" s="127"/>
      <c r="Y167" s="53" t="str">
        <f t="shared" si="173"/>
        <v>-</v>
      </c>
      <c r="Z167" s="73" t="str">
        <f t="shared" si="224"/>
        <v>-</v>
      </c>
      <c r="AA167" s="42"/>
      <c r="AB167" s="45" t="str">
        <f t="shared" si="174"/>
        <v/>
      </c>
      <c r="AC167" s="45" t="str">
        <f t="shared" si="175"/>
        <v/>
      </c>
      <c r="AD167" s="45">
        <f t="shared" si="176"/>
        <v>0</v>
      </c>
      <c r="AE167" s="45">
        <f t="shared" si="177"/>
        <v>0</v>
      </c>
      <c r="AF167" s="45">
        <f t="shared" si="178"/>
        <v>0</v>
      </c>
      <c r="AL167" s="34">
        <f t="shared" si="179"/>
        <v>1</v>
      </c>
      <c r="AM167" s="34">
        <f t="shared" si="180"/>
        <v>1</v>
      </c>
      <c r="AN167" s="2">
        <f t="shared" si="181"/>
        <v>0</v>
      </c>
      <c r="AO167" s="2">
        <f t="shared" si="182"/>
        <v>-1</v>
      </c>
      <c r="AP167" s="34"/>
      <c r="AQ167" s="2">
        <f t="shared" si="160"/>
        <v>0</v>
      </c>
      <c r="AR167" s="2">
        <f t="shared" si="161"/>
        <v>0</v>
      </c>
      <c r="AS167" s="2">
        <f t="shared" si="162"/>
        <v>0</v>
      </c>
      <c r="AT167" s="2">
        <f t="shared" si="163"/>
        <v>0</v>
      </c>
      <c r="AU167" s="2">
        <f t="shared" si="164"/>
        <v>0</v>
      </c>
      <c r="AV167" s="2">
        <f t="shared" si="183"/>
        <v>0</v>
      </c>
      <c r="AW167" s="2">
        <f t="shared" si="165"/>
        <v>0</v>
      </c>
      <c r="AX167" s="2">
        <f t="shared" si="166"/>
        <v>0</v>
      </c>
      <c r="AY167" s="2">
        <f t="shared" si="184"/>
        <v>0</v>
      </c>
      <c r="AZ167" s="2">
        <f t="shared" si="185"/>
        <v>0</v>
      </c>
      <c r="BM167" s="62">
        <f t="shared" si="186"/>
        <v>-1</v>
      </c>
      <c r="BN167" s="7">
        <f t="shared" si="187"/>
        <v>-1</v>
      </c>
      <c r="BO167" s="7">
        <f t="shared" si="188"/>
        <v>-1</v>
      </c>
      <c r="BP167" s="7">
        <f t="shared" si="189"/>
        <v>-2</v>
      </c>
      <c r="BQ167" s="7">
        <f t="shared" si="190"/>
        <v>-1</v>
      </c>
      <c r="BR167" s="7">
        <f t="shared" si="191"/>
        <v>-1</v>
      </c>
      <c r="BS167" s="7">
        <f t="shared" si="192"/>
        <v>-1</v>
      </c>
      <c r="BT167" s="7">
        <f t="shared" si="193"/>
        <v>-1</v>
      </c>
      <c r="BU167" s="7">
        <f t="shared" si="194"/>
        <v>-1</v>
      </c>
      <c r="BV167" s="65">
        <f t="shared" si="195"/>
        <v>0</v>
      </c>
      <c r="BW167" s="7"/>
      <c r="BX167" s="7"/>
      <c r="BY167" s="7"/>
      <c r="BZ167" s="7"/>
      <c r="CA167">
        <f t="shared" si="196"/>
        <v>-1</v>
      </c>
      <c r="CB167">
        <f t="shared" si="197"/>
        <v>-1</v>
      </c>
      <c r="CC167">
        <f t="shared" si="198"/>
        <v>-1</v>
      </c>
      <c r="CD167">
        <f t="shared" si="199"/>
        <v>-1</v>
      </c>
      <c r="CE167">
        <f t="shared" si="200"/>
        <v>0</v>
      </c>
      <c r="CF167">
        <f t="shared" si="201"/>
        <v>-1</v>
      </c>
      <c r="CG167">
        <f t="shared" si="202"/>
        <v>-1</v>
      </c>
      <c r="CH167">
        <f t="shared" si="203"/>
        <v>-1</v>
      </c>
      <c r="CI167">
        <f t="shared" si="204"/>
        <v>-1</v>
      </c>
      <c r="CJ167">
        <f t="shared" si="205"/>
        <v>0</v>
      </c>
      <c r="CK167">
        <f t="shared" si="167"/>
        <v>-1</v>
      </c>
      <c r="CL167">
        <f t="shared" si="168"/>
        <v>-1</v>
      </c>
      <c r="CM167">
        <f t="shared" si="206"/>
        <v>-1</v>
      </c>
      <c r="CN167">
        <f t="shared" si="207"/>
        <v>-1</v>
      </c>
      <c r="CO167">
        <f t="shared" si="208"/>
        <v>-1</v>
      </c>
      <c r="CP167">
        <f t="shared" si="209"/>
        <v>-1</v>
      </c>
      <c r="CQ167"/>
      <c r="CR167" t="str">
        <f t="shared" si="210"/>
        <v>-1x0x-1x-1</v>
      </c>
      <c r="CS167" t="str">
        <f t="shared" si="211"/>
        <v>0x-1x-1x-1</v>
      </c>
      <c r="CT167"/>
      <c r="CU167">
        <f t="shared" si="212"/>
        <v>0</v>
      </c>
      <c r="CV167">
        <f t="shared" si="213"/>
        <v>0</v>
      </c>
      <c r="CW167">
        <f t="shared" si="214"/>
        <v>0</v>
      </c>
      <c r="CX167">
        <f t="shared" si="215"/>
        <v>0</v>
      </c>
      <c r="CY167">
        <f t="shared" si="216"/>
        <v>-1</v>
      </c>
      <c r="CZ167">
        <f t="shared" si="217"/>
        <v>1</v>
      </c>
      <c r="DA167" s="2">
        <f t="shared" si="218"/>
        <v>0</v>
      </c>
      <c r="DB167" s="2">
        <f t="shared" si="219"/>
        <v>0</v>
      </c>
      <c r="DC167" s="2">
        <f t="shared" si="220"/>
        <v>0</v>
      </c>
      <c r="DD167" s="2">
        <f t="shared" si="221"/>
        <v>0</v>
      </c>
    </row>
    <row r="168" spans="1:108" ht="18.600000000000001" customHeight="1" thickBot="1">
      <c r="A168" s="2"/>
      <c r="B168" s="4" t="s">
        <v>145</v>
      </c>
      <c r="C168" s="91" t="str">
        <f t="shared" si="159"/>
        <v/>
      </c>
      <c r="D168" s="91"/>
      <c r="E168" s="91"/>
      <c r="F168" s="91"/>
      <c r="G168" s="9"/>
      <c r="H168" s="9"/>
      <c r="I168" s="49"/>
      <c r="J168" s="125" t="str">
        <f t="shared" si="222"/>
        <v>-</v>
      </c>
      <c r="K168" s="126"/>
      <c r="L168" s="127" t="str">
        <f t="shared" si="169"/>
        <v>-</v>
      </c>
      <c r="M168" s="127"/>
      <c r="N168" s="127"/>
      <c r="O168" s="127"/>
      <c r="P168" s="59" t="str">
        <f t="shared" si="223"/>
        <v>-</v>
      </c>
      <c r="Q168" s="127" t="str">
        <f t="shared" si="170"/>
        <v>-</v>
      </c>
      <c r="R168" s="127"/>
      <c r="S168" s="83" t="str">
        <f t="shared" si="225"/>
        <v>-</v>
      </c>
      <c r="T168" s="84"/>
      <c r="U168" s="127" t="str">
        <f t="shared" si="171"/>
        <v>-</v>
      </c>
      <c r="V168" s="127"/>
      <c r="W168" s="127" t="str">
        <f t="shared" si="172"/>
        <v>-</v>
      </c>
      <c r="X168" s="127"/>
      <c r="Y168" s="53" t="str">
        <f t="shared" si="173"/>
        <v>-</v>
      </c>
      <c r="Z168" s="73" t="str">
        <f t="shared" si="224"/>
        <v>-</v>
      </c>
      <c r="AA168" s="42"/>
      <c r="AB168" s="45" t="str">
        <f t="shared" si="174"/>
        <v/>
      </c>
      <c r="AC168" s="45" t="str">
        <f t="shared" si="175"/>
        <v/>
      </c>
      <c r="AD168" s="45">
        <f t="shared" si="176"/>
        <v>0</v>
      </c>
      <c r="AE168" s="45">
        <f t="shared" si="177"/>
        <v>0</v>
      </c>
      <c r="AF168" s="45">
        <f t="shared" si="178"/>
        <v>0</v>
      </c>
      <c r="AL168" s="34">
        <f t="shared" si="179"/>
        <v>1</v>
      </c>
      <c r="AM168" s="34">
        <f t="shared" si="180"/>
        <v>1</v>
      </c>
      <c r="AN168" s="2">
        <f t="shared" si="181"/>
        <v>0</v>
      </c>
      <c r="AO168" s="2">
        <f t="shared" si="182"/>
        <v>-1</v>
      </c>
      <c r="AP168" s="34"/>
      <c r="AQ168" s="2">
        <f t="shared" si="160"/>
        <v>0</v>
      </c>
      <c r="AR168" s="2">
        <f t="shared" si="161"/>
        <v>0</v>
      </c>
      <c r="AS168" s="2">
        <f t="shared" si="162"/>
        <v>0</v>
      </c>
      <c r="AT168" s="2">
        <f t="shared" si="163"/>
        <v>0</v>
      </c>
      <c r="AU168" s="2">
        <f t="shared" si="164"/>
        <v>0</v>
      </c>
      <c r="AV168" s="2">
        <f t="shared" si="183"/>
        <v>0</v>
      </c>
      <c r="AW168" s="2">
        <f t="shared" si="165"/>
        <v>0</v>
      </c>
      <c r="AX168" s="2">
        <f t="shared" si="166"/>
        <v>0</v>
      </c>
      <c r="AY168" s="2">
        <f t="shared" si="184"/>
        <v>0</v>
      </c>
      <c r="AZ168" s="2">
        <f t="shared" si="185"/>
        <v>0</v>
      </c>
      <c r="BM168" s="62">
        <f t="shared" si="186"/>
        <v>-1</v>
      </c>
      <c r="BN168" s="7">
        <f t="shared" si="187"/>
        <v>-1</v>
      </c>
      <c r="BO168" s="7">
        <f t="shared" si="188"/>
        <v>-1</v>
      </c>
      <c r="BP168" s="7">
        <f t="shared" si="189"/>
        <v>-2</v>
      </c>
      <c r="BQ168" s="7">
        <f t="shared" si="190"/>
        <v>-1</v>
      </c>
      <c r="BR168" s="7">
        <f t="shared" si="191"/>
        <v>-1</v>
      </c>
      <c r="BS168" s="7">
        <f t="shared" si="192"/>
        <v>-1</v>
      </c>
      <c r="BT168" s="7">
        <f t="shared" si="193"/>
        <v>-1</v>
      </c>
      <c r="BU168" s="7">
        <f t="shared" si="194"/>
        <v>-1</v>
      </c>
      <c r="BV168" s="65">
        <f t="shared" si="195"/>
        <v>0</v>
      </c>
      <c r="BW168" s="7"/>
      <c r="BX168" s="7"/>
      <c r="BY168" s="7"/>
      <c r="BZ168" s="7"/>
      <c r="CA168">
        <f t="shared" si="196"/>
        <v>-1</v>
      </c>
      <c r="CB168">
        <f t="shared" si="197"/>
        <v>-1</v>
      </c>
      <c r="CC168">
        <f t="shared" si="198"/>
        <v>-1</v>
      </c>
      <c r="CD168">
        <f t="shared" si="199"/>
        <v>-1</v>
      </c>
      <c r="CE168">
        <f t="shared" si="200"/>
        <v>0</v>
      </c>
      <c r="CF168">
        <f t="shared" si="201"/>
        <v>-1</v>
      </c>
      <c r="CG168">
        <f t="shared" si="202"/>
        <v>-1</v>
      </c>
      <c r="CH168">
        <f t="shared" si="203"/>
        <v>-1</v>
      </c>
      <c r="CI168">
        <f t="shared" si="204"/>
        <v>-1</v>
      </c>
      <c r="CJ168">
        <f t="shared" si="205"/>
        <v>0</v>
      </c>
      <c r="CK168">
        <f t="shared" si="167"/>
        <v>-1</v>
      </c>
      <c r="CL168">
        <f t="shared" si="168"/>
        <v>-1</v>
      </c>
      <c r="CM168">
        <f t="shared" si="206"/>
        <v>-1</v>
      </c>
      <c r="CN168">
        <f t="shared" si="207"/>
        <v>-1</v>
      </c>
      <c r="CO168">
        <f t="shared" si="208"/>
        <v>-1</v>
      </c>
      <c r="CP168">
        <f t="shared" si="209"/>
        <v>-1</v>
      </c>
      <c r="CQ168"/>
      <c r="CR168" t="str">
        <f t="shared" si="210"/>
        <v>-1x0x-1x-1</v>
      </c>
      <c r="CS168" t="str">
        <f t="shared" si="211"/>
        <v>0x-1x-1x-1</v>
      </c>
      <c r="CT168"/>
      <c r="CU168">
        <f t="shared" si="212"/>
        <v>0</v>
      </c>
      <c r="CV168">
        <f t="shared" si="213"/>
        <v>0</v>
      </c>
      <c r="CW168">
        <f t="shared" si="214"/>
        <v>0</v>
      </c>
      <c r="CX168">
        <f t="shared" si="215"/>
        <v>0</v>
      </c>
      <c r="CY168">
        <f t="shared" si="216"/>
        <v>-1</v>
      </c>
      <c r="CZ168">
        <f t="shared" si="217"/>
        <v>1</v>
      </c>
      <c r="DA168" s="2">
        <f t="shared" si="218"/>
        <v>0</v>
      </c>
      <c r="DB168" s="2">
        <f t="shared" si="219"/>
        <v>0</v>
      </c>
      <c r="DC168" s="2">
        <f t="shared" si="220"/>
        <v>0</v>
      </c>
      <c r="DD168" s="2">
        <f t="shared" si="221"/>
        <v>0</v>
      </c>
    </row>
    <row r="169" spans="1:108" ht="18.600000000000001" customHeight="1" thickBot="1">
      <c r="A169" s="2"/>
      <c r="B169" s="4" t="s">
        <v>146</v>
      </c>
      <c r="C169" s="91" t="str">
        <f t="shared" si="159"/>
        <v/>
      </c>
      <c r="D169" s="91"/>
      <c r="E169" s="91"/>
      <c r="F169" s="91"/>
      <c r="G169" s="9"/>
      <c r="H169" s="9"/>
      <c r="I169" s="49"/>
      <c r="J169" s="125" t="str">
        <f t="shared" si="222"/>
        <v>-</v>
      </c>
      <c r="K169" s="126"/>
      <c r="L169" s="127" t="str">
        <f t="shared" si="169"/>
        <v>-</v>
      </c>
      <c r="M169" s="127"/>
      <c r="N169" s="127"/>
      <c r="O169" s="127"/>
      <c r="P169" s="59" t="str">
        <f t="shared" si="223"/>
        <v>-</v>
      </c>
      <c r="Q169" s="127" t="str">
        <f t="shared" si="170"/>
        <v>-</v>
      </c>
      <c r="R169" s="127"/>
      <c r="S169" s="83" t="str">
        <f t="shared" si="225"/>
        <v>-</v>
      </c>
      <c r="T169" s="84"/>
      <c r="U169" s="127" t="str">
        <f t="shared" si="171"/>
        <v>-</v>
      </c>
      <c r="V169" s="127"/>
      <c r="W169" s="127" t="str">
        <f t="shared" si="172"/>
        <v>-</v>
      </c>
      <c r="X169" s="127"/>
      <c r="Y169" s="53" t="str">
        <f t="shared" si="173"/>
        <v>-</v>
      </c>
      <c r="Z169" s="73" t="str">
        <f t="shared" si="224"/>
        <v>-</v>
      </c>
      <c r="AA169" s="42"/>
      <c r="AB169" s="45" t="str">
        <f t="shared" si="174"/>
        <v/>
      </c>
      <c r="AC169" s="45" t="str">
        <f t="shared" si="175"/>
        <v/>
      </c>
      <c r="AD169" s="45">
        <f t="shared" si="176"/>
        <v>0</v>
      </c>
      <c r="AE169" s="45">
        <f t="shared" si="177"/>
        <v>0</v>
      </c>
      <c r="AF169" s="45">
        <f t="shared" si="178"/>
        <v>0</v>
      </c>
      <c r="AL169" s="34">
        <f t="shared" si="179"/>
        <v>1</v>
      </c>
      <c r="AM169" s="34">
        <f t="shared" si="180"/>
        <v>1</v>
      </c>
      <c r="AN169" s="2">
        <f t="shared" si="181"/>
        <v>0</v>
      </c>
      <c r="AO169" s="2">
        <f t="shared" si="182"/>
        <v>-1</v>
      </c>
      <c r="AP169" s="34"/>
      <c r="AQ169" s="2">
        <f t="shared" si="160"/>
        <v>0</v>
      </c>
      <c r="AR169" s="2">
        <f t="shared" si="161"/>
        <v>0</v>
      </c>
      <c r="AS169" s="2">
        <f t="shared" si="162"/>
        <v>0</v>
      </c>
      <c r="AT169" s="2">
        <f t="shared" si="163"/>
        <v>0</v>
      </c>
      <c r="AU169" s="2">
        <f t="shared" si="164"/>
        <v>0</v>
      </c>
      <c r="AV169" s="2">
        <f t="shared" si="183"/>
        <v>0</v>
      </c>
      <c r="AW169" s="2">
        <f t="shared" si="165"/>
        <v>0</v>
      </c>
      <c r="AX169" s="2">
        <f t="shared" si="166"/>
        <v>0</v>
      </c>
      <c r="AY169" s="2">
        <f t="shared" si="184"/>
        <v>0</v>
      </c>
      <c r="AZ169" s="2">
        <f t="shared" si="185"/>
        <v>0</v>
      </c>
      <c r="BM169" s="62">
        <f t="shared" si="186"/>
        <v>-1</v>
      </c>
      <c r="BN169" s="7">
        <f t="shared" si="187"/>
        <v>-1</v>
      </c>
      <c r="BO169" s="7">
        <f t="shared" si="188"/>
        <v>-1</v>
      </c>
      <c r="BP169" s="7">
        <f t="shared" si="189"/>
        <v>-2</v>
      </c>
      <c r="BQ169" s="7">
        <f t="shared" si="190"/>
        <v>-1</v>
      </c>
      <c r="BR169" s="7">
        <f t="shared" si="191"/>
        <v>-1</v>
      </c>
      <c r="BS169" s="7">
        <f t="shared" si="192"/>
        <v>-1</v>
      </c>
      <c r="BT169" s="7">
        <f t="shared" si="193"/>
        <v>-1</v>
      </c>
      <c r="BU169" s="7">
        <f t="shared" si="194"/>
        <v>-1</v>
      </c>
      <c r="BV169" s="65">
        <f t="shared" si="195"/>
        <v>0</v>
      </c>
      <c r="BW169" s="7"/>
      <c r="BX169" s="7"/>
      <c r="BY169" s="7"/>
      <c r="BZ169" s="7"/>
      <c r="CA169">
        <f t="shared" si="196"/>
        <v>-1</v>
      </c>
      <c r="CB169">
        <f t="shared" si="197"/>
        <v>-1</v>
      </c>
      <c r="CC169">
        <f t="shared" si="198"/>
        <v>-1</v>
      </c>
      <c r="CD169">
        <f t="shared" si="199"/>
        <v>-1</v>
      </c>
      <c r="CE169">
        <f t="shared" si="200"/>
        <v>0</v>
      </c>
      <c r="CF169">
        <f t="shared" si="201"/>
        <v>-1</v>
      </c>
      <c r="CG169">
        <f t="shared" si="202"/>
        <v>-1</v>
      </c>
      <c r="CH169">
        <f t="shared" si="203"/>
        <v>-1</v>
      </c>
      <c r="CI169">
        <f t="shared" si="204"/>
        <v>-1</v>
      </c>
      <c r="CJ169">
        <f t="shared" si="205"/>
        <v>0</v>
      </c>
      <c r="CK169">
        <f t="shared" si="167"/>
        <v>-1</v>
      </c>
      <c r="CL169">
        <f t="shared" si="168"/>
        <v>-1</v>
      </c>
      <c r="CM169">
        <f t="shared" si="206"/>
        <v>-1</v>
      </c>
      <c r="CN169">
        <f t="shared" si="207"/>
        <v>-1</v>
      </c>
      <c r="CO169">
        <f t="shared" si="208"/>
        <v>-1</v>
      </c>
      <c r="CP169">
        <f t="shared" si="209"/>
        <v>-1</v>
      </c>
      <c r="CQ169"/>
      <c r="CR169" t="str">
        <f t="shared" si="210"/>
        <v>-1x0x-1x-1</v>
      </c>
      <c r="CS169" t="str">
        <f t="shared" si="211"/>
        <v>0x-1x-1x-1</v>
      </c>
      <c r="CT169"/>
      <c r="CU169">
        <f t="shared" si="212"/>
        <v>0</v>
      </c>
      <c r="CV169">
        <f t="shared" si="213"/>
        <v>0</v>
      </c>
      <c r="CW169">
        <f t="shared" si="214"/>
        <v>0</v>
      </c>
      <c r="CX169">
        <f t="shared" si="215"/>
        <v>0</v>
      </c>
      <c r="CY169">
        <f t="shared" si="216"/>
        <v>-1</v>
      </c>
      <c r="CZ169">
        <f t="shared" si="217"/>
        <v>1</v>
      </c>
      <c r="DA169" s="2">
        <f t="shared" si="218"/>
        <v>0</v>
      </c>
      <c r="DB169" s="2">
        <f t="shared" si="219"/>
        <v>0</v>
      </c>
      <c r="DC169" s="2">
        <f t="shared" si="220"/>
        <v>0</v>
      </c>
      <c r="DD169" s="2">
        <f t="shared" si="221"/>
        <v>0</v>
      </c>
    </row>
    <row r="170" spans="1:108" ht="18.600000000000001" customHeight="1" thickBot="1">
      <c r="A170" s="2"/>
      <c r="B170" s="4" t="s">
        <v>147</v>
      </c>
      <c r="C170" s="91" t="str">
        <f t="shared" si="159"/>
        <v/>
      </c>
      <c r="D170" s="91"/>
      <c r="E170" s="91"/>
      <c r="F170" s="91"/>
      <c r="G170" s="9"/>
      <c r="H170" s="9"/>
      <c r="I170" s="49"/>
      <c r="J170" s="125" t="str">
        <f t="shared" si="222"/>
        <v>-</v>
      </c>
      <c r="K170" s="126"/>
      <c r="L170" s="127" t="str">
        <f t="shared" si="169"/>
        <v>-</v>
      </c>
      <c r="M170" s="127"/>
      <c r="N170" s="127"/>
      <c r="O170" s="127"/>
      <c r="P170" s="59" t="str">
        <f t="shared" si="223"/>
        <v>-</v>
      </c>
      <c r="Q170" s="127" t="str">
        <f t="shared" si="170"/>
        <v>-</v>
      </c>
      <c r="R170" s="127"/>
      <c r="S170" s="83" t="str">
        <f t="shared" si="225"/>
        <v>-</v>
      </c>
      <c r="T170" s="84"/>
      <c r="U170" s="127" t="str">
        <f t="shared" si="171"/>
        <v>-</v>
      </c>
      <c r="V170" s="127"/>
      <c r="W170" s="127" t="str">
        <f t="shared" si="172"/>
        <v>-</v>
      </c>
      <c r="X170" s="127"/>
      <c r="Y170" s="53" t="str">
        <f t="shared" si="173"/>
        <v>-</v>
      </c>
      <c r="Z170" s="73" t="str">
        <f t="shared" si="224"/>
        <v>-</v>
      </c>
      <c r="AA170" s="42"/>
      <c r="AB170" s="45" t="str">
        <f t="shared" si="174"/>
        <v/>
      </c>
      <c r="AC170" s="45" t="str">
        <f t="shared" si="175"/>
        <v/>
      </c>
      <c r="AD170" s="45">
        <f t="shared" si="176"/>
        <v>0</v>
      </c>
      <c r="AE170" s="45">
        <f t="shared" si="177"/>
        <v>0</v>
      </c>
      <c r="AF170" s="45">
        <f t="shared" si="178"/>
        <v>0</v>
      </c>
      <c r="AL170" s="34">
        <f t="shared" si="179"/>
        <v>1</v>
      </c>
      <c r="AM170" s="34">
        <f t="shared" si="180"/>
        <v>1</v>
      </c>
      <c r="AN170" s="2">
        <f t="shared" si="181"/>
        <v>0</v>
      </c>
      <c r="AO170" s="2">
        <f t="shared" si="182"/>
        <v>-1</v>
      </c>
      <c r="AP170" s="34"/>
      <c r="AQ170" s="2">
        <f t="shared" si="160"/>
        <v>0</v>
      </c>
      <c r="AR170" s="2">
        <f t="shared" si="161"/>
        <v>0</v>
      </c>
      <c r="AS170" s="2">
        <f t="shared" si="162"/>
        <v>0</v>
      </c>
      <c r="AT170" s="2">
        <f t="shared" si="163"/>
        <v>0</v>
      </c>
      <c r="AU170" s="2">
        <f t="shared" si="164"/>
        <v>0</v>
      </c>
      <c r="AV170" s="2">
        <f t="shared" si="183"/>
        <v>0</v>
      </c>
      <c r="AW170" s="2">
        <f t="shared" si="165"/>
        <v>0</v>
      </c>
      <c r="AX170" s="2">
        <f t="shared" si="166"/>
        <v>0</v>
      </c>
      <c r="AY170" s="2">
        <f t="shared" si="184"/>
        <v>0</v>
      </c>
      <c r="AZ170" s="2">
        <f t="shared" si="185"/>
        <v>0</v>
      </c>
      <c r="BM170" s="62">
        <f t="shared" si="186"/>
        <v>-1</v>
      </c>
      <c r="BN170" s="7">
        <f t="shared" si="187"/>
        <v>-1</v>
      </c>
      <c r="BO170" s="7">
        <f t="shared" si="188"/>
        <v>-1</v>
      </c>
      <c r="BP170" s="7">
        <f t="shared" si="189"/>
        <v>-2</v>
      </c>
      <c r="BQ170" s="7">
        <f t="shared" si="190"/>
        <v>-1</v>
      </c>
      <c r="BR170" s="7">
        <f t="shared" si="191"/>
        <v>-1</v>
      </c>
      <c r="BS170" s="7">
        <f t="shared" si="192"/>
        <v>-1</v>
      </c>
      <c r="BT170" s="7">
        <f t="shared" si="193"/>
        <v>-1</v>
      </c>
      <c r="BU170" s="7">
        <f t="shared" si="194"/>
        <v>-1</v>
      </c>
      <c r="BV170" s="65">
        <f t="shared" si="195"/>
        <v>0</v>
      </c>
      <c r="BW170" s="7"/>
      <c r="BX170" s="7"/>
      <c r="BY170" s="7"/>
      <c r="BZ170" s="7"/>
      <c r="CA170">
        <f t="shared" si="196"/>
        <v>-1</v>
      </c>
      <c r="CB170">
        <f t="shared" si="197"/>
        <v>-1</v>
      </c>
      <c r="CC170">
        <f t="shared" si="198"/>
        <v>-1</v>
      </c>
      <c r="CD170">
        <f t="shared" si="199"/>
        <v>-1</v>
      </c>
      <c r="CE170">
        <f t="shared" si="200"/>
        <v>0</v>
      </c>
      <c r="CF170">
        <f t="shared" si="201"/>
        <v>-1</v>
      </c>
      <c r="CG170">
        <f t="shared" si="202"/>
        <v>-1</v>
      </c>
      <c r="CH170">
        <f t="shared" si="203"/>
        <v>-1</v>
      </c>
      <c r="CI170">
        <f t="shared" si="204"/>
        <v>-1</v>
      </c>
      <c r="CJ170">
        <f t="shared" si="205"/>
        <v>0</v>
      </c>
      <c r="CK170">
        <f t="shared" si="167"/>
        <v>-1</v>
      </c>
      <c r="CL170">
        <f t="shared" si="168"/>
        <v>-1</v>
      </c>
      <c r="CM170">
        <f t="shared" si="206"/>
        <v>-1</v>
      </c>
      <c r="CN170">
        <f t="shared" si="207"/>
        <v>-1</v>
      </c>
      <c r="CO170">
        <f t="shared" si="208"/>
        <v>-1</v>
      </c>
      <c r="CP170">
        <f t="shared" si="209"/>
        <v>-1</v>
      </c>
      <c r="CQ170"/>
      <c r="CR170" t="str">
        <f t="shared" si="210"/>
        <v>-1x0x-1x-1</v>
      </c>
      <c r="CS170" t="str">
        <f t="shared" si="211"/>
        <v>0x-1x-1x-1</v>
      </c>
      <c r="CT170"/>
      <c r="CU170">
        <f t="shared" si="212"/>
        <v>0</v>
      </c>
      <c r="CV170">
        <f t="shared" si="213"/>
        <v>0</v>
      </c>
      <c r="CW170">
        <f t="shared" si="214"/>
        <v>0</v>
      </c>
      <c r="CX170">
        <f t="shared" si="215"/>
        <v>0</v>
      </c>
      <c r="CY170">
        <f t="shared" si="216"/>
        <v>-1</v>
      </c>
      <c r="CZ170">
        <f t="shared" si="217"/>
        <v>1</v>
      </c>
      <c r="DA170" s="2">
        <f t="shared" si="218"/>
        <v>0</v>
      </c>
      <c r="DB170" s="2">
        <f t="shared" si="219"/>
        <v>0</v>
      </c>
      <c r="DC170" s="2">
        <f t="shared" si="220"/>
        <v>0</v>
      </c>
      <c r="DD170" s="2">
        <f t="shared" si="221"/>
        <v>0</v>
      </c>
    </row>
    <row r="171" spans="1:108" ht="18.600000000000001" customHeight="1" thickBot="1">
      <c r="A171" s="2"/>
      <c r="B171" s="4" t="s">
        <v>148</v>
      </c>
      <c r="C171" s="91" t="str">
        <f t="shared" si="159"/>
        <v/>
      </c>
      <c r="D171" s="91"/>
      <c r="E171" s="91"/>
      <c r="F171" s="91"/>
      <c r="G171" s="9"/>
      <c r="H171" s="9"/>
      <c r="I171" s="49"/>
      <c r="J171" s="125" t="str">
        <f t="shared" si="222"/>
        <v>-</v>
      </c>
      <c r="K171" s="126"/>
      <c r="L171" s="127" t="str">
        <f t="shared" si="169"/>
        <v>-</v>
      </c>
      <c r="M171" s="127"/>
      <c r="N171" s="127"/>
      <c r="O171" s="127"/>
      <c r="P171" s="59" t="str">
        <f t="shared" si="223"/>
        <v>-</v>
      </c>
      <c r="Q171" s="127" t="str">
        <f t="shared" si="170"/>
        <v>-</v>
      </c>
      <c r="R171" s="127"/>
      <c r="S171" s="83" t="str">
        <f t="shared" si="225"/>
        <v>-</v>
      </c>
      <c r="T171" s="84"/>
      <c r="U171" s="127" t="str">
        <f t="shared" si="171"/>
        <v>-</v>
      </c>
      <c r="V171" s="127"/>
      <c r="W171" s="127" t="str">
        <f t="shared" si="172"/>
        <v>-</v>
      </c>
      <c r="X171" s="127"/>
      <c r="Y171" s="53" t="str">
        <f t="shared" si="173"/>
        <v>-</v>
      </c>
      <c r="Z171" s="73" t="str">
        <f t="shared" si="224"/>
        <v>-</v>
      </c>
      <c r="AA171" s="42"/>
      <c r="AB171" s="45" t="str">
        <f t="shared" si="174"/>
        <v/>
      </c>
      <c r="AC171" s="45" t="str">
        <f t="shared" si="175"/>
        <v/>
      </c>
      <c r="AD171" s="45">
        <f t="shared" si="176"/>
        <v>0</v>
      </c>
      <c r="AE171" s="45">
        <f t="shared" si="177"/>
        <v>0</v>
      </c>
      <c r="AF171" s="45">
        <f t="shared" si="178"/>
        <v>0</v>
      </c>
      <c r="AL171" s="34">
        <f t="shared" si="179"/>
        <v>1</v>
      </c>
      <c r="AM171" s="34">
        <f t="shared" si="180"/>
        <v>1</v>
      </c>
      <c r="AN171" s="2">
        <f t="shared" si="181"/>
        <v>0</v>
      </c>
      <c r="AO171" s="2">
        <f t="shared" si="182"/>
        <v>-1</v>
      </c>
      <c r="AP171" s="34"/>
      <c r="AQ171" s="2">
        <f t="shared" si="160"/>
        <v>0</v>
      </c>
      <c r="AR171" s="2">
        <f t="shared" si="161"/>
        <v>0</v>
      </c>
      <c r="AS171" s="2">
        <f t="shared" si="162"/>
        <v>0</v>
      </c>
      <c r="AT171" s="2">
        <f t="shared" si="163"/>
        <v>0</v>
      </c>
      <c r="AU171" s="2">
        <f t="shared" si="164"/>
        <v>0</v>
      </c>
      <c r="AV171" s="2">
        <f t="shared" si="183"/>
        <v>0</v>
      </c>
      <c r="AW171" s="2">
        <f t="shared" si="165"/>
        <v>0</v>
      </c>
      <c r="AX171" s="2">
        <f t="shared" si="166"/>
        <v>0</v>
      </c>
      <c r="AY171" s="2">
        <f t="shared" si="184"/>
        <v>0</v>
      </c>
      <c r="AZ171" s="2">
        <f t="shared" si="185"/>
        <v>0</v>
      </c>
      <c r="BM171" s="62">
        <f t="shared" si="186"/>
        <v>-1</v>
      </c>
      <c r="BN171" s="7">
        <f t="shared" si="187"/>
        <v>-1</v>
      </c>
      <c r="BO171" s="7">
        <f t="shared" si="188"/>
        <v>-1</v>
      </c>
      <c r="BP171" s="7">
        <f t="shared" si="189"/>
        <v>-2</v>
      </c>
      <c r="BQ171" s="7">
        <f t="shared" si="190"/>
        <v>-1</v>
      </c>
      <c r="BR171" s="7">
        <f t="shared" si="191"/>
        <v>-1</v>
      </c>
      <c r="BS171" s="7">
        <f t="shared" si="192"/>
        <v>-1</v>
      </c>
      <c r="BT171" s="7">
        <f t="shared" si="193"/>
        <v>-1</v>
      </c>
      <c r="BU171" s="7">
        <f t="shared" si="194"/>
        <v>-1</v>
      </c>
      <c r="BV171" s="65">
        <f t="shared" si="195"/>
        <v>0</v>
      </c>
      <c r="BW171" s="7"/>
      <c r="BX171" s="7"/>
      <c r="BY171" s="7"/>
      <c r="BZ171" s="7"/>
      <c r="CA171">
        <f t="shared" si="196"/>
        <v>-1</v>
      </c>
      <c r="CB171">
        <f t="shared" si="197"/>
        <v>-1</v>
      </c>
      <c r="CC171">
        <f t="shared" si="198"/>
        <v>-1</v>
      </c>
      <c r="CD171">
        <f t="shared" si="199"/>
        <v>-1</v>
      </c>
      <c r="CE171">
        <f t="shared" si="200"/>
        <v>0</v>
      </c>
      <c r="CF171">
        <f t="shared" si="201"/>
        <v>-1</v>
      </c>
      <c r="CG171">
        <f t="shared" si="202"/>
        <v>-1</v>
      </c>
      <c r="CH171">
        <f t="shared" si="203"/>
        <v>-1</v>
      </c>
      <c r="CI171">
        <f t="shared" si="204"/>
        <v>-1</v>
      </c>
      <c r="CJ171">
        <f t="shared" si="205"/>
        <v>0</v>
      </c>
      <c r="CK171">
        <f t="shared" si="167"/>
        <v>-1</v>
      </c>
      <c r="CL171">
        <f t="shared" si="168"/>
        <v>-1</v>
      </c>
      <c r="CM171">
        <f t="shared" si="206"/>
        <v>-1</v>
      </c>
      <c r="CN171">
        <f t="shared" si="207"/>
        <v>-1</v>
      </c>
      <c r="CO171">
        <f t="shared" si="208"/>
        <v>-1</v>
      </c>
      <c r="CP171">
        <f t="shared" si="209"/>
        <v>-1</v>
      </c>
      <c r="CQ171"/>
      <c r="CR171" t="str">
        <f t="shared" si="210"/>
        <v>-1x0x-1x-1</v>
      </c>
      <c r="CS171" t="str">
        <f t="shared" si="211"/>
        <v>0x-1x-1x-1</v>
      </c>
      <c r="CT171"/>
      <c r="CU171">
        <f t="shared" si="212"/>
        <v>0</v>
      </c>
      <c r="CV171">
        <f t="shared" si="213"/>
        <v>0</v>
      </c>
      <c r="CW171">
        <f t="shared" si="214"/>
        <v>0</v>
      </c>
      <c r="CX171">
        <f t="shared" si="215"/>
        <v>0</v>
      </c>
      <c r="CY171">
        <f t="shared" si="216"/>
        <v>-1</v>
      </c>
      <c r="CZ171">
        <f t="shared" si="217"/>
        <v>1</v>
      </c>
      <c r="DA171" s="2">
        <f t="shared" si="218"/>
        <v>0</v>
      </c>
      <c r="DB171" s="2">
        <f t="shared" si="219"/>
        <v>0</v>
      </c>
      <c r="DC171" s="2">
        <f t="shared" si="220"/>
        <v>0</v>
      </c>
      <c r="DD171" s="2">
        <f t="shared" si="221"/>
        <v>0</v>
      </c>
    </row>
    <row r="172" spans="1:108" ht="18.600000000000001" customHeight="1" thickBot="1">
      <c r="A172" s="2"/>
      <c r="B172" s="4" t="s">
        <v>149</v>
      </c>
      <c r="C172" s="91" t="str">
        <f t="shared" si="159"/>
        <v/>
      </c>
      <c r="D172" s="91"/>
      <c r="E172" s="91"/>
      <c r="F172" s="91"/>
      <c r="G172" s="9"/>
      <c r="H172" s="9"/>
      <c r="I172" s="49"/>
      <c r="J172" s="125" t="str">
        <f t="shared" si="222"/>
        <v>-</v>
      </c>
      <c r="K172" s="126"/>
      <c r="L172" s="127" t="str">
        <f t="shared" si="169"/>
        <v>-</v>
      </c>
      <c r="M172" s="127"/>
      <c r="N172" s="127"/>
      <c r="O172" s="127"/>
      <c r="P172" s="59" t="str">
        <f t="shared" si="223"/>
        <v>-</v>
      </c>
      <c r="Q172" s="127" t="str">
        <f t="shared" si="170"/>
        <v>-</v>
      </c>
      <c r="R172" s="127"/>
      <c r="S172" s="83" t="str">
        <f t="shared" si="225"/>
        <v>-</v>
      </c>
      <c r="T172" s="84"/>
      <c r="U172" s="127" t="str">
        <f t="shared" si="171"/>
        <v>-</v>
      </c>
      <c r="V172" s="127"/>
      <c r="W172" s="127" t="str">
        <f t="shared" si="172"/>
        <v>-</v>
      </c>
      <c r="X172" s="127"/>
      <c r="Y172" s="53" t="str">
        <f t="shared" si="173"/>
        <v>-</v>
      </c>
      <c r="Z172" s="73" t="str">
        <f t="shared" si="224"/>
        <v>-</v>
      </c>
      <c r="AA172" s="42"/>
      <c r="AB172" s="45" t="str">
        <f t="shared" si="174"/>
        <v/>
      </c>
      <c r="AC172" s="45" t="str">
        <f t="shared" si="175"/>
        <v/>
      </c>
      <c r="AD172" s="45">
        <f t="shared" si="176"/>
        <v>0</v>
      </c>
      <c r="AE172" s="45">
        <f t="shared" si="177"/>
        <v>0</v>
      </c>
      <c r="AF172" s="45">
        <f t="shared" si="178"/>
        <v>0</v>
      </c>
      <c r="AL172" s="34">
        <f t="shared" si="179"/>
        <v>1</v>
      </c>
      <c r="AM172" s="34">
        <f t="shared" si="180"/>
        <v>1</v>
      </c>
      <c r="AN172" s="2">
        <f t="shared" si="181"/>
        <v>0</v>
      </c>
      <c r="AO172" s="2">
        <f t="shared" si="182"/>
        <v>-1</v>
      </c>
      <c r="AP172" s="34"/>
      <c r="AQ172" s="2">
        <f t="shared" si="160"/>
        <v>0</v>
      </c>
      <c r="AR172" s="2">
        <f t="shared" si="161"/>
        <v>0</v>
      </c>
      <c r="AS172" s="2">
        <f t="shared" si="162"/>
        <v>0</v>
      </c>
      <c r="AT172" s="2">
        <f t="shared" si="163"/>
        <v>0</v>
      </c>
      <c r="AU172" s="2">
        <f t="shared" si="164"/>
        <v>0</v>
      </c>
      <c r="AV172" s="2">
        <f t="shared" si="183"/>
        <v>0</v>
      </c>
      <c r="AW172" s="2">
        <f t="shared" si="165"/>
        <v>0</v>
      </c>
      <c r="AX172" s="2">
        <f t="shared" si="166"/>
        <v>0</v>
      </c>
      <c r="AY172" s="2">
        <f t="shared" si="184"/>
        <v>0</v>
      </c>
      <c r="AZ172" s="2">
        <f t="shared" si="185"/>
        <v>0</v>
      </c>
      <c r="BM172" s="62">
        <f t="shared" si="186"/>
        <v>-1</v>
      </c>
      <c r="BN172" s="7">
        <f t="shared" si="187"/>
        <v>-1</v>
      </c>
      <c r="BO172" s="7">
        <f t="shared" si="188"/>
        <v>-1</v>
      </c>
      <c r="BP172" s="7">
        <f t="shared" si="189"/>
        <v>-2</v>
      </c>
      <c r="BQ172" s="7">
        <f t="shared" si="190"/>
        <v>-1</v>
      </c>
      <c r="BR172" s="7">
        <f t="shared" si="191"/>
        <v>-1</v>
      </c>
      <c r="BS172" s="7">
        <f t="shared" si="192"/>
        <v>-1</v>
      </c>
      <c r="BT172" s="7">
        <f t="shared" si="193"/>
        <v>-1</v>
      </c>
      <c r="BU172" s="7">
        <f t="shared" si="194"/>
        <v>-1</v>
      </c>
      <c r="BV172" s="65">
        <f t="shared" si="195"/>
        <v>0</v>
      </c>
      <c r="BW172" s="7"/>
      <c r="BX172" s="7"/>
      <c r="BY172" s="7"/>
      <c r="BZ172" s="7"/>
      <c r="CA172">
        <f t="shared" si="196"/>
        <v>-1</v>
      </c>
      <c r="CB172">
        <f t="shared" si="197"/>
        <v>-1</v>
      </c>
      <c r="CC172">
        <f t="shared" si="198"/>
        <v>-1</v>
      </c>
      <c r="CD172">
        <f t="shared" si="199"/>
        <v>-1</v>
      </c>
      <c r="CE172">
        <f t="shared" si="200"/>
        <v>0</v>
      </c>
      <c r="CF172">
        <f t="shared" si="201"/>
        <v>-1</v>
      </c>
      <c r="CG172">
        <f t="shared" si="202"/>
        <v>-1</v>
      </c>
      <c r="CH172">
        <f t="shared" si="203"/>
        <v>-1</v>
      </c>
      <c r="CI172">
        <f t="shared" si="204"/>
        <v>-1</v>
      </c>
      <c r="CJ172">
        <f t="shared" si="205"/>
        <v>0</v>
      </c>
      <c r="CK172">
        <f t="shared" si="167"/>
        <v>-1</v>
      </c>
      <c r="CL172">
        <f t="shared" si="168"/>
        <v>-1</v>
      </c>
      <c r="CM172">
        <f t="shared" si="206"/>
        <v>-1</v>
      </c>
      <c r="CN172">
        <f t="shared" si="207"/>
        <v>-1</v>
      </c>
      <c r="CO172">
        <f t="shared" si="208"/>
        <v>-1</v>
      </c>
      <c r="CP172">
        <f t="shared" si="209"/>
        <v>-1</v>
      </c>
      <c r="CQ172"/>
      <c r="CR172" t="str">
        <f t="shared" si="210"/>
        <v>-1x0x-1x-1</v>
      </c>
      <c r="CS172" t="str">
        <f t="shared" si="211"/>
        <v>0x-1x-1x-1</v>
      </c>
      <c r="CT172"/>
      <c r="CU172">
        <f t="shared" si="212"/>
        <v>0</v>
      </c>
      <c r="CV172">
        <f t="shared" si="213"/>
        <v>0</v>
      </c>
      <c r="CW172">
        <f t="shared" si="214"/>
        <v>0</v>
      </c>
      <c r="CX172">
        <f t="shared" si="215"/>
        <v>0</v>
      </c>
      <c r="CY172">
        <f t="shared" si="216"/>
        <v>-1</v>
      </c>
      <c r="CZ172">
        <f t="shared" si="217"/>
        <v>1</v>
      </c>
      <c r="DA172" s="2">
        <f t="shared" si="218"/>
        <v>0</v>
      </c>
      <c r="DB172" s="2">
        <f t="shared" si="219"/>
        <v>0</v>
      </c>
      <c r="DC172" s="2">
        <f t="shared" si="220"/>
        <v>0</v>
      </c>
      <c r="DD172" s="2">
        <f t="shared" si="221"/>
        <v>0</v>
      </c>
    </row>
    <row r="173" spans="1:108" ht="18.600000000000001" customHeight="1" thickBot="1">
      <c r="A173" s="2"/>
      <c r="B173" s="4" t="s">
        <v>150</v>
      </c>
      <c r="C173" s="91" t="str">
        <f t="shared" si="159"/>
        <v/>
      </c>
      <c r="D173" s="91"/>
      <c r="E173" s="91"/>
      <c r="F173" s="91"/>
      <c r="G173" s="9"/>
      <c r="H173" s="9"/>
      <c r="I173" s="49"/>
      <c r="J173" s="125" t="str">
        <f t="shared" si="222"/>
        <v>-</v>
      </c>
      <c r="K173" s="126"/>
      <c r="L173" s="127" t="str">
        <f t="shared" si="169"/>
        <v>-</v>
      </c>
      <c r="M173" s="127"/>
      <c r="N173" s="127"/>
      <c r="O173" s="127"/>
      <c r="P173" s="59" t="str">
        <f t="shared" si="223"/>
        <v>-</v>
      </c>
      <c r="Q173" s="127" t="str">
        <f t="shared" si="170"/>
        <v>-</v>
      </c>
      <c r="R173" s="127"/>
      <c r="S173" s="83" t="str">
        <f t="shared" si="225"/>
        <v>-</v>
      </c>
      <c r="T173" s="84"/>
      <c r="U173" s="127" t="str">
        <f t="shared" si="171"/>
        <v>-</v>
      </c>
      <c r="V173" s="127"/>
      <c r="W173" s="127" t="str">
        <f t="shared" si="172"/>
        <v>-</v>
      </c>
      <c r="X173" s="127"/>
      <c r="Y173" s="53" t="str">
        <f t="shared" si="173"/>
        <v>-</v>
      </c>
      <c r="Z173" s="73" t="str">
        <f t="shared" si="224"/>
        <v>-</v>
      </c>
      <c r="AA173" s="42"/>
      <c r="AB173" s="45" t="str">
        <f t="shared" si="174"/>
        <v/>
      </c>
      <c r="AC173" s="45" t="str">
        <f t="shared" si="175"/>
        <v/>
      </c>
      <c r="AD173" s="45">
        <f t="shared" si="176"/>
        <v>0</v>
      </c>
      <c r="AE173" s="45">
        <f t="shared" si="177"/>
        <v>0</v>
      </c>
      <c r="AF173" s="45">
        <f t="shared" si="178"/>
        <v>0</v>
      </c>
      <c r="AL173" s="34">
        <f t="shared" si="179"/>
        <v>1</v>
      </c>
      <c r="AM173" s="34">
        <f t="shared" si="180"/>
        <v>1</v>
      </c>
      <c r="AN173" s="2">
        <f t="shared" si="181"/>
        <v>0</v>
      </c>
      <c r="AO173" s="2">
        <f t="shared" si="182"/>
        <v>-1</v>
      </c>
      <c r="AP173" s="34"/>
      <c r="AQ173" s="2">
        <f t="shared" si="160"/>
        <v>0</v>
      </c>
      <c r="AR173" s="2">
        <f t="shared" si="161"/>
        <v>0</v>
      </c>
      <c r="AS173" s="2">
        <f t="shared" si="162"/>
        <v>0</v>
      </c>
      <c r="AT173" s="2">
        <f t="shared" si="163"/>
        <v>0</v>
      </c>
      <c r="AU173" s="2">
        <f t="shared" si="164"/>
        <v>0</v>
      </c>
      <c r="AV173" s="2">
        <f t="shared" si="183"/>
        <v>0</v>
      </c>
      <c r="AW173" s="2">
        <f t="shared" si="165"/>
        <v>0</v>
      </c>
      <c r="AX173" s="2">
        <f t="shared" si="166"/>
        <v>0</v>
      </c>
      <c r="AY173" s="2">
        <f t="shared" si="184"/>
        <v>0</v>
      </c>
      <c r="AZ173" s="2">
        <f t="shared" si="185"/>
        <v>0</v>
      </c>
      <c r="BM173" s="62">
        <f t="shared" si="186"/>
        <v>-1</v>
      </c>
      <c r="BN173" s="7">
        <f t="shared" si="187"/>
        <v>-1</v>
      </c>
      <c r="BO173" s="7">
        <f t="shared" si="188"/>
        <v>-1</v>
      </c>
      <c r="BP173" s="7">
        <f t="shared" si="189"/>
        <v>-2</v>
      </c>
      <c r="BQ173" s="7">
        <f t="shared" si="190"/>
        <v>-1</v>
      </c>
      <c r="BR173" s="7">
        <f t="shared" si="191"/>
        <v>-1</v>
      </c>
      <c r="BS173" s="7">
        <f t="shared" si="192"/>
        <v>-1</v>
      </c>
      <c r="BT173" s="7">
        <f t="shared" si="193"/>
        <v>-1</v>
      </c>
      <c r="BU173" s="7">
        <f t="shared" si="194"/>
        <v>-1</v>
      </c>
      <c r="BV173" s="65">
        <f t="shared" si="195"/>
        <v>0</v>
      </c>
      <c r="BW173" s="7"/>
      <c r="BX173" s="7"/>
      <c r="BY173" s="7"/>
      <c r="BZ173" s="7"/>
      <c r="CA173">
        <f t="shared" si="196"/>
        <v>-1</v>
      </c>
      <c r="CB173">
        <f t="shared" si="197"/>
        <v>-1</v>
      </c>
      <c r="CC173">
        <f t="shared" si="198"/>
        <v>-1</v>
      </c>
      <c r="CD173">
        <f t="shared" si="199"/>
        <v>-1</v>
      </c>
      <c r="CE173">
        <f t="shared" si="200"/>
        <v>0</v>
      </c>
      <c r="CF173">
        <f t="shared" si="201"/>
        <v>-1</v>
      </c>
      <c r="CG173">
        <f t="shared" si="202"/>
        <v>-1</v>
      </c>
      <c r="CH173">
        <f t="shared" si="203"/>
        <v>-1</v>
      </c>
      <c r="CI173">
        <f t="shared" si="204"/>
        <v>-1</v>
      </c>
      <c r="CJ173">
        <f t="shared" si="205"/>
        <v>0</v>
      </c>
      <c r="CK173">
        <f t="shared" si="167"/>
        <v>-1</v>
      </c>
      <c r="CL173">
        <f t="shared" si="168"/>
        <v>-1</v>
      </c>
      <c r="CM173">
        <f t="shared" si="206"/>
        <v>-1</v>
      </c>
      <c r="CN173">
        <f t="shared" si="207"/>
        <v>-1</v>
      </c>
      <c r="CO173">
        <f t="shared" si="208"/>
        <v>-1</v>
      </c>
      <c r="CP173">
        <f t="shared" si="209"/>
        <v>-1</v>
      </c>
      <c r="CQ173"/>
      <c r="CR173" t="str">
        <f t="shared" si="210"/>
        <v>-1x0x-1x-1</v>
      </c>
      <c r="CS173" t="str">
        <f t="shared" si="211"/>
        <v>0x-1x-1x-1</v>
      </c>
      <c r="CT173"/>
      <c r="CU173">
        <f t="shared" si="212"/>
        <v>0</v>
      </c>
      <c r="CV173">
        <f t="shared" si="213"/>
        <v>0</v>
      </c>
      <c r="CW173">
        <f t="shared" si="214"/>
        <v>0</v>
      </c>
      <c r="CX173">
        <f t="shared" si="215"/>
        <v>0</v>
      </c>
      <c r="CY173">
        <f t="shared" si="216"/>
        <v>-1</v>
      </c>
      <c r="CZ173">
        <f t="shared" si="217"/>
        <v>1</v>
      </c>
      <c r="DA173" s="2">
        <f t="shared" si="218"/>
        <v>0</v>
      </c>
      <c r="DB173" s="2">
        <f t="shared" si="219"/>
        <v>0</v>
      </c>
      <c r="DC173" s="2">
        <f t="shared" si="220"/>
        <v>0</v>
      </c>
      <c r="DD173" s="2">
        <f t="shared" si="221"/>
        <v>0</v>
      </c>
    </row>
    <row r="174" spans="1:108" ht="18.600000000000001" customHeight="1" thickBot="1">
      <c r="A174" s="2"/>
      <c r="B174" s="4" t="s">
        <v>151</v>
      </c>
      <c r="C174" s="91" t="str">
        <f t="shared" si="159"/>
        <v/>
      </c>
      <c r="D174" s="91"/>
      <c r="E174" s="91"/>
      <c r="F174" s="91"/>
      <c r="G174" s="9"/>
      <c r="H174" s="9"/>
      <c r="I174" s="49"/>
      <c r="J174" s="125" t="str">
        <f t="shared" si="222"/>
        <v>-</v>
      </c>
      <c r="K174" s="126"/>
      <c r="L174" s="127" t="str">
        <f t="shared" si="169"/>
        <v>-</v>
      </c>
      <c r="M174" s="127"/>
      <c r="N174" s="127"/>
      <c r="O174" s="127"/>
      <c r="P174" s="59" t="str">
        <f t="shared" si="223"/>
        <v>-</v>
      </c>
      <c r="Q174" s="127" t="str">
        <f t="shared" si="170"/>
        <v>-</v>
      </c>
      <c r="R174" s="127"/>
      <c r="S174" s="83" t="str">
        <f t="shared" si="225"/>
        <v>-</v>
      </c>
      <c r="T174" s="84"/>
      <c r="U174" s="127" t="str">
        <f t="shared" si="171"/>
        <v>-</v>
      </c>
      <c r="V174" s="127"/>
      <c r="W174" s="127" t="str">
        <f t="shared" si="172"/>
        <v>-</v>
      </c>
      <c r="X174" s="127"/>
      <c r="Y174" s="53" t="str">
        <f t="shared" si="173"/>
        <v>-</v>
      </c>
      <c r="Z174" s="73" t="str">
        <f t="shared" si="224"/>
        <v>-</v>
      </c>
      <c r="AA174" s="42"/>
      <c r="AB174" s="45" t="str">
        <f t="shared" si="174"/>
        <v/>
      </c>
      <c r="AC174" s="45" t="str">
        <f t="shared" si="175"/>
        <v/>
      </c>
      <c r="AD174" s="45">
        <f t="shared" si="176"/>
        <v>0</v>
      </c>
      <c r="AE174" s="45">
        <f t="shared" si="177"/>
        <v>0</v>
      </c>
      <c r="AF174" s="45">
        <f t="shared" si="178"/>
        <v>0</v>
      </c>
      <c r="AL174" s="34">
        <f t="shared" si="179"/>
        <v>1</v>
      </c>
      <c r="AM174" s="34">
        <f t="shared" si="180"/>
        <v>1</v>
      </c>
      <c r="AN174" s="2">
        <f t="shared" si="181"/>
        <v>0</v>
      </c>
      <c r="AO174" s="2">
        <f t="shared" si="182"/>
        <v>-1</v>
      </c>
      <c r="AP174" s="34"/>
      <c r="AQ174" s="2">
        <f t="shared" si="160"/>
        <v>0</v>
      </c>
      <c r="AR174" s="2">
        <f t="shared" si="161"/>
        <v>0</v>
      </c>
      <c r="AS174" s="2">
        <f t="shared" si="162"/>
        <v>0</v>
      </c>
      <c r="AT174" s="2">
        <f t="shared" si="163"/>
        <v>0</v>
      </c>
      <c r="AU174" s="2">
        <f t="shared" si="164"/>
        <v>0</v>
      </c>
      <c r="AV174" s="2">
        <f t="shared" si="183"/>
        <v>0</v>
      </c>
      <c r="AW174" s="2">
        <f t="shared" si="165"/>
        <v>0</v>
      </c>
      <c r="AX174" s="2">
        <f t="shared" si="166"/>
        <v>0</v>
      </c>
      <c r="AY174" s="2">
        <f t="shared" si="184"/>
        <v>0</v>
      </c>
      <c r="AZ174" s="2">
        <f t="shared" si="185"/>
        <v>0</v>
      </c>
      <c r="BM174" s="62">
        <f t="shared" si="186"/>
        <v>-1</v>
      </c>
      <c r="BN174" s="7">
        <f t="shared" si="187"/>
        <v>-1</v>
      </c>
      <c r="BO174" s="7">
        <f t="shared" si="188"/>
        <v>-1</v>
      </c>
      <c r="BP174" s="7">
        <f t="shared" si="189"/>
        <v>-2</v>
      </c>
      <c r="BQ174" s="7">
        <f t="shared" si="190"/>
        <v>-1</v>
      </c>
      <c r="BR174" s="7">
        <f t="shared" si="191"/>
        <v>-1</v>
      </c>
      <c r="BS174" s="7">
        <f t="shared" si="192"/>
        <v>-1</v>
      </c>
      <c r="BT174" s="7">
        <f t="shared" si="193"/>
        <v>-1</v>
      </c>
      <c r="BU174" s="7">
        <f t="shared" si="194"/>
        <v>-1</v>
      </c>
      <c r="BV174" s="65">
        <f t="shared" si="195"/>
        <v>0</v>
      </c>
      <c r="BW174" s="7"/>
      <c r="BX174" s="7"/>
      <c r="BY174" s="7"/>
      <c r="BZ174" s="7"/>
      <c r="CA174">
        <f t="shared" si="196"/>
        <v>-1</v>
      </c>
      <c r="CB174">
        <f t="shared" si="197"/>
        <v>-1</v>
      </c>
      <c r="CC174">
        <f t="shared" si="198"/>
        <v>-1</v>
      </c>
      <c r="CD174">
        <f t="shared" si="199"/>
        <v>-1</v>
      </c>
      <c r="CE174">
        <f t="shared" si="200"/>
        <v>0</v>
      </c>
      <c r="CF174">
        <f t="shared" si="201"/>
        <v>-1</v>
      </c>
      <c r="CG174">
        <f t="shared" si="202"/>
        <v>-1</v>
      </c>
      <c r="CH174">
        <f t="shared" si="203"/>
        <v>-1</v>
      </c>
      <c r="CI174">
        <f t="shared" si="204"/>
        <v>-1</v>
      </c>
      <c r="CJ174">
        <f t="shared" si="205"/>
        <v>0</v>
      </c>
      <c r="CK174">
        <f t="shared" si="167"/>
        <v>-1</v>
      </c>
      <c r="CL174">
        <f t="shared" si="168"/>
        <v>-1</v>
      </c>
      <c r="CM174">
        <f t="shared" si="206"/>
        <v>-1</v>
      </c>
      <c r="CN174">
        <f t="shared" si="207"/>
        <v>-1</v>
      </c>
      <c r="CO174">
        <f t="shared" si="208"/>
        <v>-1</v>
      </c>
      <c r="CP174">
        <f t="shared" si="209"/>
        <v>-1</v>
      </c>
      <c r="CQ174"/>
      <c r="CR174" t="str">
        <f t="shared" si="210"/>
        <v>-1x0x-1x-1</v>
      </c>
      <c r="CS174" t="str">
        <f t="shared" si="211"/>
        <v>0x-1x-1x-1</v>
      </c>
      <c r="CT174"/>
      <c r="CU174">
        <f t="shared" si="212"/>
        <v>0</v>
      </c>
      <c r="CV174">
        <f t="shared" si="213"/>
        <v>0</v>
      </c>
      <c r="CW174">
        <f t="shared" si="214"/>
        <v>0</v>
      </c>
      <c r="CX174">
        <f t="shared" si="215"/>
        <v>0</v>
      </c>
      <c r="CY174">
        <f t="shared" si="216"/>
        <v>-1</v>
      </c>
      <c r="CZ174">
        <f t="shared" si="217"/>
        <v>1</v>
      </c>
      <c r="DA174" s="2">
        <f t="shared" si="218"/>
        <v>0</v>
      </c>
      <c r="DB174" s="2">
        <f t="shared" si="219"/>
        <v>0</v>
      </c>
      <c r="DC174" s="2">
        <f t="shared" si="220"/>
        <v>0</v>
      </c>
      <c r="DD174" s="2">
        <f t="shared" si="221"/>
        <v>0</v>
      </c>
    </row>
    <row r="175" spans="1:108" ht="18.600000000000001" customHeight="1" thickBot="1">
      <c r="A175" s="2"/>
      <c r="B175" s="39" t="s">
        <v>152</v>
      </c>
      <c r="C175" s="92" t="str">
        <f t="shared" si="159"/>
        <v/>
      </c>
      <c r="D175" s="92"/>
      <c r="E175" s="92"/>
      <c r="F175" s="92"/>
      <c r="G175" s="10"/>
      <c r="H175" s="10"/>
      <c r="I175" s="50"/>
      <c r="J175" s="128" t="str">
        <f t="shared" si="222"/>
        <v>-</v>
      </c>
      <c r="K175" s="129"/>
      <c r="L175" s="131" t="str">
        <f t="shared" si="169"/>
        <v>-</v>
      </c>
      <c r="M175" s="131"/>
      <c r="N175" s="131"/>
      <c r="O175" s="131"/>
      <c r="P175" s="60" t="str">
        <f t="shared" si="223"/>
        <v>-</v>
      </c>
      <c r="Q175" s="131" t="str">
        <f t="shared" si="170"/>
        <v>-</v>
      </c>
      <c r="R175" s="131"/>
      <c r="S175" s="85" t="str">
        <f t="shared" si="225"/>
        <v>-</v>
      </c>
      <c r="T175" s="86"/>
      <c r="U175" s="131" t="str">
        <f t="shared" si="171"/>
        <v>-</v>
      </c>
      <c r="V175" s="131"/>
      <c r="W175" s="131" t="str">
        <f t="shared" si="172"/>
        <v>-</v>
      </c>
      <c r="X175" s="131"/>
      <c r="Y175" s="54" t="str">
        <f t="shared" ref="Y175" si="226">IF(AND(I175&lt;&gt;0,$BD$7=1),$E$23,"-")</f>
        <v>-</v>
      </c>
      <c r="Z175" s="71" t="str">
        <f t="shared" si="224"/>
        <v>-</v>
      </c>
      <c r="AA175" s="44"/>
      <c r="AB175" s="45" t="str">
        <f t="shared" si="174"/>
        <v/>
      </c>
      <c r="AC175" s="45" t="str">
        <f t="shared" si="175"/>
        <v/>
      </c>
      <c r="AD175" s="45">
        <f t="shared" si="176"/>
        <v>0</v>
      </c>
      <c r="AE175" s="45">
        <f t="shared" si="177"/>
        <v>0</v>
      </c>
      <c r="AF175" s="45">
        <f t="shared" si="178"/>
        <v>0</v>
      </c>
      <c r="AL175" s="34">
        <f t="shared" si="179"/>
        <v>1</v>
      </c>
      <c r="AM175" s="34">
        <f t="shared" si="180"/>
        <v>1</v>
      </c>
      <c r="AN175" s="2">
        <f t="shared" si="181"/>
        <v>0</v>
      </c>
      <c r="AO175" s="2">
        <f t="shared" si="182"/>
        <v>-1</v>
      </c>
      <c r="AP175" s="34"/>
      <c r="AQ175" s="2">
        <f t="shared" si="160"/>
        <v>0</v>
      </c>
      <c r="AR175" s="2">
        <f t="shared" si="161"/>
        <v>0</v>
      </c>
      <c r="AS175" s="2">
        <f t="shared" si="162"/>
        <v>0</v>
      </c>
      <c r="AT175" s="2">
        <f t="shared" si="163"/>
        <v>0</v>
      </c>
      <c r="AU175" s="2">
        <f t="shared" si="164"/>
        <v>0</v>
      </c>
      <c r="AV175" s="2">
        <f t="shared" si="183"/>
        <v>0</v>
      </c>
      <c r="AW175" s="2">
        <f t="shared" si="165"/>
        <v>0</v>
      </c>
      <c r="AX175" s="2">
        <f t="shared" si="166"/>
        <v>0</v>
      </c>
      <c r="AY175" s="2">
        <f t="shared" si="184"/>
        <v>0</v>
      </c>
      <c r="AZ175" s="2">
        <f t="shared" si="185"/>
        <v>0</v>
      </c>
      <c r="BM175" s="66">
        <f t="shared" si="186"/>
        <v>-1</v>
      </c>
      <c r="BN175" s="25">
        <f t="shared" si="187"/>
        <v>-1</v>
      </c>
      <c r="BO175" s="25">
        <f t="shared" si="188"/>
        <v>-1</v>
      </c>
      <c r="BP175" s="25">
        <f t="shared" si="189"/>
        <v>-2</v>
      </c>
      <c r="BQ175" s="25">
        <f t="shared" si="190"/>
        <v>-1</v>
      </c>
      <c r="BR175" s="25">
        <f t="shared" si="191"/>
        <v>-1</v>
      </c>
      <c r="BS175" s="25">
        <f t="shared" si="192"/>
        <v>-1</v>
      </c>
      <c r="BT175" s="25">
        <f t="shared" si="193"/>
        <v>-1</v>
      </c>
      <c r="BU175" s="25">
        <f t="shared" si="194"/>
        <v>-1</v>
      </c>
      <c r="BV175" s="67">
        <f t="shared" si="195"/>
        <v>0</v>
      </c>
      <c r="BW175" s="7"/>
      <c r="BX175" s="7"/>
      <c r="BY175" s="7"/>
      <c r="BZ175" s="7"/>
      <c r="CA175">
        <f t="shared" si="196"/>
        <v>-1</v>
      </c>
      <c r="CB175">
        <f t="shared" si="197"/>
        <v>-1</v>
      </c>
      <c r="CC175">
        <f t="shared" si="198"/>
        <v>-1</v>
      </c>
      <c r="CD175">
        <f t="shared" si="199"/>
        <v>-1</v>
      </c>
      <c r="CE175">
        <f t="shared" si="200"/>
        <v>0</v>
      </c>
      <c r="CF175">
        <f t="shared" si="201"/>
        <v>-1</v>
      </c>
      <c r="CG175">
        <f t="shared" si="202"/>
        <v>-1</v>
      </c>
      <c r="CH175">
        <f t="shared" si="203"/>
        <v>-1</v>
      </c>
      <c r="CI175">
        <f t="shared" si="204"/>
        <v>-1</v>
      </c>
      <c r="CJ175">
        <f t="shared" si="205"/>
        <v>0</v>
      </c>
      <c r="CK175">
        <f t="shared" si="167"/>
        <v>-1</v>
      </c>
      <c r="CL175">
        <f t="shared" si="168"/>
        <v>-1</v>
      </c>
      <c r="CM175">
        <f t="shared" si="206"/>
        <v>-1</v>
      </c>
      <c r="CN175">
        <f t="shared" si="207"/>
        <v>-1</v>
      </c>
      <c r="CO175">
        <f t="shared" si="208"/>
        <v>-1</v>
      </c>
      <c r="CP175">
        <f t="shared" si="209"/>
        <v>-1</v>
      </c>
      <c r="CQ175"/>
      <c r="CR175" t="str">
        <f t="shared" si="210"/>
        <v>-1x0x-1x-1</v>
      </c>
      <c r="CS175" t="str">
        <f t="shared" si="211"/>
        <v>0x-1x-1x-1</v>
      </c>
      <c r="CT175"/>
      <c r="CU175">
        <f t="shared" si="212"/>
        <v>0</v>
      </c>
      <c r="CV175">
        <f t="shared" si="213"/>
        <v>0</v>
      </c>
      <c r="CW175">
        <f t="shared" si="214"/>
        <v>0</v>
      </c>
      <c r="CX175">
        <f t="shared" si="215"/>
        <v>0</v>
      </c>
      <c r="CY175">
        <f t="shared" si="216"/>
        <v>-1</v>
      </c>
      <c r="CZ175">
        <f t="shared" si="217"/>
        <v>1</v>
      </c>
      <c r="DA175" s="2">
        <f t="shared" si="218"/>
        <v>0</v>
      </c>
      <c r="DB175" s="2">
        <f t="shared" si="219"/>
        <v>0</v>
      </c>
      <c r="DC175" s="2">
        <f t="shared" si="220"/>
        <v>0</v>
      </c>
      <c r="DD175" s="2">
        <f t="shared" si="221"/>
        <v>0</v>
      </c>
    </row>
    <row r="176" spans="1:108" ht="18.600000000000001" customHeight="1">
      <c r="AC176" s="45"/>
      <c r="AD176" s="45"/>
      <c r="AE176" s="45"/>
      <c r="AF176" s="45"/>
      <c r="AO176" s="2">
        <v>-2</v>
      </c>
    </row>
    <row r="183" spans="3:45">
      <c r="C183" s="1"/>
      <c r="E183" s="1"/>
      <c r="G183" s="1"/>
      <c r="I183" s="1"/>
      <c r="K183" s="1"/>
      <c r="M183" s="1"/>
      <c r="O183" s="1"/>
      <c r="Q183" s="1"/>
      <c r="U183" s="1"/>
      <c r="W183" s="1"/>
      <c r="Y183" s="1"/>
      <c r="Z183" s="1"/>
      <c r="AA183" s="1"/>
      <c r="AG183" s="47"/>
      <c r="AI183" s="47"/>
      <c r="AK183" s="47"/>
      <c r="AM183" s="47"/>
      <c r="AN183" s="2"/>
      <c r="AO183" s="1"/>
      <c r="AQ183" s="1"/>
      <c r="AS183" s="1"/>
    </row>
    <row r="200" spans="2:3" hidden="1">
      <c r="B200" t="s">
        <v>189</v>
      </c>
      <c r="C200">
        <f>IFERROR(INDEX($F$302:$F$310,MATCH(E14,$H$302:$H$310,0)),-1)</f>
        <v>-1</v>
      </c>
    </row>
    <row r="201" spans="2:3" hidden="1">
      <c r="B201" t="s">
        <v>190</v>
      </c>
      <c r="C201">
        <f>IFERROR(INDEX($J$302:$J$310,MATCH(E14,$L$302:$L$310,0)),-1)</f>
        <v>-1</v>
      </c>
    </row>
    <row r="202" spans="2:3" hidden="1">
      <c r="B202" t="s">
        <v>269</v>
      </c>
      <c r="C202">
        <f>MAX(C200:C201)</f>
        <v>-1</v>
      </c>
    </row>
    <row r="203" spans="2:3" hidden="1">
      <c r="B203" t="s">
        <v>216</v>
      </c>
      <c r="C203">
        <f>INDEX($A$302:$A$318,MATCH(E14,$C$302:$C$318,0))</f>
        <v>-1</v>
      </c>
    </row>
    <row r="204" spans="2:3" hidden="1">
      <c r="B204" t="s">
        <v>217</v>
      </c>
      <c r="C204">
        <f>IF(C201&gt;-1,0,INDEX($Z$302:$Z$304,MATCH(E15,$AA$302:$AA$304,0)))</f>
        <v>0</v>
      </c>
    </row>
    <row r="205" spans="2:3" hidden="1">
      <c r="B205" t="s">
        <v>218</v>
      </c>
      <c r="C205">
        <f>INDEX($AC$302:$AC$304,MATCH(E16,$AD$302:$AD$304,0))</f>
        <v>-1</v>
      </c>
    </row>
    <row r="206" spans="2:3" hidden="1">
      <c r="B206" t="s">
        <v>270</v>
      </c>
      <c r="C206">
        <f>INDEX($N$302:$N$317,MATCH(E22,$P$302:$P$317,0))</f>
        <v>-1</v>
      </c>
    </row>
    <row r="207" spans="2:3" hidden="1">
      <c r="B207" t="s">
        <v>271</v>
      </c>
      <c r="C207">
        <f>INDEX($N$302:$N$317,MATCH(E23,$P$302:$P$317,0))</f>
        <v>-1</v>
      </c>
    </row>
    <row r="208" spans="2:3" hidden="1">
      <c r="B208" t="s">
        <v>272</v>
      </c>
      <c r="C208">
        <f>INDEX($AO$302:$AO$306,MATCH(E17,$AP$302:$AP$306,0))</f>
        <v>-1</v>
      </c>
    </row>
    <row r="209" spans="2:3" hidden="1">
      <c r="B209" t="s">
        <v>273</v>
      </c>
      <c r="C209">
        <f>IF(E19=AM301,1,0)</f>
        <v>0</v>
      </c>
    </row>
    <row r="210" spans="2:3" hidden="1">
      <c r="B210" t="s">
        <v>274</v>
      </c>
      <c r="C210">
        <f>IFERROR(INDEX($E$351:$E$464,MATCH(C214,$G$351:$G$464,0)),-1)</f>
        <v>-1</v>
      </c>
    </row>
    <row r="211" spans="2:3" hidden="1">
      <c r="B211" t="s">
        <v>275</v>
      </c>
      <c r="C211">
        <f>IFERROR(INDEX($E$351:$E$464,MATCH(C215,$G$351:$G$464,0)),-1)</f>
        <v>-1</v>
      </c>
    </row>
    <row r="212" spans="2:3" hidden="1">
      <c r="B212" t="s">
        <v>278</v>
      </c>
      <c r="C212">
        <f>IF(C206&gt;-1,IFERROR(MATCH(C206,$R$302:$R$311,0),-1),-1)</f>
        <v>-1</v>
      </c>
    </row>
    <row r="213" spans="2:3" hidden="1">
      <c r="B213" t="s">
        <v>279</v>
      </c>
      <c r="C213">
        <f>IF(C207&gt;-1,IFERROR(MATCH(C207,$R$302:$R$311,0),-1),-1)</f>
        <v>-1</v>
      </c>
    </row>
    <row r="214" spans="2:3" hidden="1">
      <c r="B214" t="s">
        <v>276</v>
      </c>
      <c r="C214" t="str">
        <f>CONCATENATE(C203,"x",C204,"x",C205,"x",C212)</f>
        <v>-1x0x-1x-1</v>
      </c>
    </row>
    <row r="215" spans="2:3" hidden="1">
      <c r="B215" t="s">
        <v>277</v>
      </c>
      <c r="C215" t="str">
        <f>CONCATENATE(C203,"x",C204,"x",C205,"x",C213)</f>
        <v>-1x0x-1x-1</v>
      </c>
    </row>
    <row r="216" spans="2:3" hidden="1">
      <c r="B216" t="s">
        <v>285</v>
      </c>
      <c r="C216">
        <f>IF(OR(E18="-",E18=""),0,1)</f>
        <v>0</v>
      </c>
    </row>
    <row r="217" spans="2:3" hidden="1">
      <c r="B217" t="s">
        <v>281</v>
      </c>
      <c r="C217">
        <f>IF(AND(C209=1,C216=1),1,0)</f>
        <v>0</v>
      </c>
    </row>
    <row r="218" spans="2:3" hidden="1">
      <c r="B218" t="s">
        <v>284</v>
      </c>
      <c r="C218">
        <f>IF(C219=0,IF(C217=0,IF(MAX(C210:C211)&gt;-1,1,0),1),0)</f>
        <v>0</v>
      </c>
    </row>
    <row r="219" spans="2:3" hidden="1">
      <c r="B219" s="2" t="s">
        <v>295</v>
      </c>
      <c r="C219" s="2">
        <f>IF(AND(IFERROR(MATCH(C203,$AV$301:$AV$303,0),-1)&gt;-1,MAX(C212:C213)&gt;-1),1,0)</f>
        <v>0</v>
      </c>
    </row>
    <row r="220" spans="2:3" hidden="1"/>
    <row r="221" spans="2:3" hidden="1"/>
    <row r="222" spans="2:3" hidden="1"/>
    <row r="223" spans="2:3" hidden="1"/>
    <row r="224" spans="2:3" hidden="1"/>
    <row r="225" hidden="1"/>
    <row r="300" spans="1:53" hidden="1">
      <c r="A300" s="79" t="s">
        <v>251</v>
      </c>
      <c r="B300" s="79"/>
      <c r="C300" s="79"/>
      <c r="D300"/>
      <c r="E300"/>
      <c r="F300" s="79" t="s">
        <v>174</v>
      </c>
      <c r="G300" s="79"/>
      <c r="H300" s="79"/>
      <c r="I300"/>
      <c r="J300" s="79" t="s">
        <v>252</v>
      </c>
      <c r="K300" s="79"/>
      <c r="L300" s="79"/>
      <c r="M300"/>
      <c r="N300" s="79" t="s">
        <v>253</v>
      </c>
      <c r="O300" s="79"/>
      <c r="P300" s="79"/>
      <c r="Q300"/>
      <c r="R300" s="79" t="s">
        <v>254</v>
      </c>
      <c r="S300" s="79"/>
      <c r="T300" s="79"/>
      <c r="U300"/>
      <c r="V300"/>
      <c r="W300" s="79" t="s">
        <v>173</v>
      </c>
      <c r="X300" s="79"/>
      <c r="Y300"/>
      <c r="Z300" s="79" t="s">
        <v>181</v>
      </c>
      <c r="AA300" s="79"/>
      <c r="AB300"/>
      <c r="AC300" s="79" t="s">
        <v>184</v>
      </c>
      <c r="AD300" s="79"/>
      <c r="AE300"/>
      <c r="AF300" s="79" t="s">
        <v>187</v>
      </c>
      <c r="AG300" s="79"/>
      <c r="AH300"/>
      <c r="AI300" s="79" t="s">
        <v>261</v>
      </c>
      <c r="AJ300" s="79"/>
      <c r="AK300"/>
      <c r="AL300" s="79" t="s">
        <v>262</v>
      </c>
      <c r="AM300" s="79"/>
      <c r="AN300"/>
      <c r="AO300" s="79" t="s">
        <v>267</v>
      </c>
      <c r="AP300" s="79"/>
      <c r="AQ300"/>
      <c r="AR300" s="79" t="s">
        <v>291</v>
      </c>
      <c r="AS300" s="79"/>
      <c r="AT300" s="79"/>
      <c r="AU300"/>
      <c r="AV300" s="79" t="s">
        <v>296</v>
      </c>
      <c r="AW300" s="79"/>
      <c r="AX300" s="79"/>
      <c r="AY300"/>
      <c r="AZ300"/>
      <c r="BA300"/>
    </row>
    <row r="301" spans="1:53" hidden="1">
      <c r="A301" t="s">
        <v>216</v>
      </c>
      <c r="B301" t="s">
        <v>238</v>
      </c>
      <c r="C301" t="s">
        <v>239</v>
      </c>
      <c r="D301"/>
      <c r="E301"/>
      <c r="F301" t="s">
        <v>216</v>
      </c>
      <c r="G301" t="s">
        <v>238</v>
      </c>
      <c r="H301" t="s">
        <v>239</v>
      </c>
      <c r="I301"/>
      <c r="J301" t="s">
        <v>216</v>
      </c>
      <c r="K301" t="s">
        <v>238</v>
      </c>
      <c r="L301" t="s">
        <v>239</v>
      </c>
      <c r="M301"/>
      <c r="N301" t="s">
        <v>220</v>
      </c>
      <c r="O301" t="s">
        <v>235</v>
      </c>
      <c r="P301" t="s">
        <v>249</v>
      </c>
      <c r="Q301"/>
      <c r="R301" t="s">
        <v>220</v>
      </c>
      <c r="S301" t="s">
        <v>235</v>
      </c>
      <c r="T301" t="s">
        <v>249</v>
      </c>
      <c r="U301"/>
      <c r="V301"/>
      <c r="W301" t="s">
        <v>255</v>
      </c>
      <c r="X301" t="s">
        <v>257</v>
      </c>
      <c r="Y301"/>
      <c r="Z301" t="s">
        <v>255</v>
      </c>
      <c r="AA301" t="s">
        <v>256</v>
      </c>
      <c r="AB301"/>
      <c r="AC301" t="s">
        <v>255</v>
      </c>
      <c r="AD301" t="s">
        <v>258</v>
      </c>
      <c r="AE301"/>
      <c r="AF301" t="s">
        <v>255</v>
      </c>
      <c r="AG301" t="s">
        <v>259</v>
      </c>
      <c r="AH301"/>
      <c r="AI301" t="s">
        <v>255</v>
      </c>
      <c r="AJ301" t="s">
        <v>260</v>
      </c>
      <c r="AK301"/>
      <c r="AL301">
        <v>1</v>
      </c>
      <c r="AM301" t="s">
        <v>158</v>
      </c>
      <c r="AN301"/>
      <c r="AO301" t="s">
        <v>255</v>
      </c>
      <c r="AP301" t="s">
        <v>263</v>
      </c>
      <c r="AQ301"/>
      <c r="AR301">
        <v>19</v>
      </c>
      <c r="AS301">
        <v>2</v>
      </c>
      <c r="AT301" t="s">
        <v>244</v>
      </c>
      <c r="AU301"/>
      <c r="AV301">
        <v>2</v>
      </c>
      <c r="AW301">
        <v>1</v>
      </c>
      <c r="AX301" t="s">
        <v>177</v>
      </c>
      <c r="AY301"/>
      <c r="AZ301"/>
      <c r="BA301"/>
    </row>
    <row r="302" spans="1:53" hidden="1">
      <c r="A302">
        <v>1</v>
      </c>
      <c r="B302">
        <v>1</v>
      </c>
      <c r="C302" t="s">
        <v>222</v>
      </c>
      <c r="D302"/>
      <c r="E302"/>
      <c r="F302">
        <v>1</v>
      </c>
      <c r="G302">
        <v>1</v>
      </c>
      <c r="H302" t="s">
        <v>222</v>
      </c>
      <c r="I302"/>
      <c r="J302">
        <v>18</v>
      </c>
      <c r="K302">
        <v>2</v>
      </c>
      <c r="L302" t="s">
        <v>178</v>
      </c>
      <c r="M302"/>
      <c r="N302">
        <v>0</v>
      </c>
      <c r="O302">
        <v>1</v>
      </c>
      <c r="P302" t="s">
        <v>197</v>
      </c>
      <c r="Q302"/>
      <c r="R302">
        <v>4</v>
      </c>
      <c r="S302">
        <v>2</v>
      </c>
      <c r="T302" t="s">
        <v>201</v>
      </c>
      <c r="U302"/>
      <c r="V302"/>
      <c r="W302">
        <v>0</v>
      </c>
      <c r="X302" t="s">
        <v>174</v>
      </c>
      <c r="Y302"/>
      <c r="Z302">
        <v>1</v>
      </c>
      <c r="AA302" t="s">
        <v>182</v>
      </c>
      <c r="AB302"/>
      <c r="AC302">
        <v>1</v>
      </c>
      <c r="AD302" t="s">
        <v>185</v>
      </c>
      <c r="AE302"/>
      <c r="AF302">
        <v>1</v>
      </c>
      <c r="AG302" t="s">
        <v>165</v>
      </c>
      <c r="AH302"/>
      <c r="AI302">
        <v>1</v>
      </c>
      <c r="AJ302" t="s">
        <v>156</v>
      </c>
      <c r="AK302"/>
      <c r="AL302">
        <v>2</v>
      </c>
      <c r="AM302" t="s">
        <v>159</v>
      </c>
      <c r="AN302"/>
      <c r="AO302">
        <v>0</v>
      </c>
      <c r="AP302" t="s">
        <v>182</v>
      </c>
      <c r="AQ302"/>
      <c r="AR302">
        <v>21</v>
      </c>
      <c r="AS302">
        <v>2</v>
      </c>
      <c r="AT302" t="s">
        <v>245</v>
      </c>
      <c r="AU302"/>
      <c r="AV302">
        <v>4</v>
      </c>
      <c r="AW302">
        <v>1</v>
      </c>
      <c r="AX302" t="s">
        <v>241</v>
      </c>
      <c r="AY302"/>
      <c r="AZ302"/>
      <c r="BA302"/>
    </row>
    <row r="303" spans="1:53" hidden="1">
      <c r="A303">
        <v>2</v>
      </c>
      <c r="B303">
        <v>1</v>
      </c>
      <c r="C303" t="s">
        <v>177</v>
      </c>
      <c r="D303"/>
      <c r="E303"/>
      <c r="F303">
        <v>2</v>
      </c>
      <c r="G303">
        <v>1</v>
      </c>
      <c r="H303" t="s">
        <v>177</v>
      </c>
      <c r="I303"/>
      <c r="J303">
        <v>19</v>
      </c>
      <c r="K303">
        <v>2</v>
      </c>
      <c r="L303" t="s">
        <v>244</v>
      </c>
      <c r="M303"/>
      <c r="N303">
        <v>1</v>
      </c>
      <c r="O303">
        <v>1</v>
      </c>
      <c r="P303" t="s">
        <v>198</v>
      </c>
      <c r="Q303"/>
      <c r="R303">
        <v>5</v>
      </c>
      <c r="S303">
        <v>2</v>
      </c>
      <c r="T303" t="s">
        <v>212</v>
      </c>
      <c r="U303"/>
      <c r="V303"/>
      <c r="W303">
        <v>1</v>
      </c>
      <c r="X303" t="s">
        <v>175</v>
      </c>
      <c r="Y303"/>
      <c r="Z303">
        <v>2</v>
      </c>
      <c r="AA303" t="s">
        <v>183</v>
      </c>
      <c r="AB303"/>
      <c r="AC303">
        <v>2</v>
      </c>
      <c r="AD303" t="s">
        <v>186</v>
      </c>
      <c r="AE303"/>
      <c r="AF303">
        <v>2</v>
      </c>
      <c r="AG303" t="s">
        <v>166</v>
      </c>
      <c r="AH303"/>
      <c r="AI303">
        <v>2</v>
      </c>
      <c r="AJ303" t="s">
        <v>157</v>
      </c>
      <c r="AK303"/>
      <c r="AL303">
        <v>-1</v>
      </c>
      <c r="AM303" t="s">
        <v>192</v>
      </c>
      <c r="AN303"/>
      <c r="AO303">
        <v>1</v>
      </c>
      <c r="AP303" t="s">
        <v>264</v>
      </c>
      <c r="AQ303"/>
      <c r="AR303">
        <v>23</v>
      </c>
      <c r="AS303">
        <v>2</v>
      </c>
      <c r="AT303" t="s">
        <v>246</v>
      </c>
      <c r="AU303"/>
      <c r="AV303">
        <v>7</v>
      </c>
      <c r="AW303">
        <v>1</v>
      </c>
      <c r="AX303" t="s">
        <v>243</v>
      </c>
      <c r="AY303"/>
      <c r="AZ303"/>
      <c r="BA303"/>
    </row>
    <row r="304" spans="1:53" hidden="1">
      <c r="A304">
        <v>3</v>
      </c>
      <c r="B304">
        <v>1</v>
      </c>
      <c r="C304" t="s">
        <v>240</v>
      </c>
      <c r="D304"/>
      <c r="E304"/>
      <c r="F304">
        <v>3</v>
      </c>
      <c r="G304">
        <v>1</v>
      </c>
      <c r="H304" t="s">
        <v>240</v>
      </c>
      <c r="I304"/>
      <c r="J304">
        <v>20</v>
      </c>
      <c r="K304">
        <v>2</v>
      </c>
      <c r="L304" t="s">
        <v>179</v>
      </c>
      <c r="M304"/>
      <c r="N304">
        <v>2</v>
      </c>
      <c r="O304">
        <v>1</v>
      </c>
      <c r="P304" t="s">
        <v>199</v>
      </c>
      <c r="Q304"/>
      <c r="R304">
        <v>6</v>
      </c>
      <c r="S304">
        <v>2</v>
      </c>
      <c r="T304" t="s">
        <v>213</v>
      </c>
      <c r="U304"/>
      <c r="V304"/>
      <c r="W304">
        <v>-1</v>
      </c>
      <c r="X304" t="s">
        <v>192</v>
      </c>
      <c r="Y304"/>
      <c r="Z304">
        <v>0</v>
      </c>
      <c r="AA304" t="s">
        <v>192</v>
      </c>
      <c r="AB304"/>
      <c r="AC304">
        <v>-1</v>
      </c>
      <c r="AD304" t="s">
        <v>192</v>
      </c>
      <c r="AE304"/>
      <c r="AF304">
        <v>3</v>
      </c>
      <c r="AG304" t="s">
        <v>167</v>
      </c>
      <c r="AH304"/>
      <c r="AI304">
        <v>-1</v>
      </c>
      <c r="AJ304" t="s">
        <v>192</v>
      </c>
      <c r="AK304"/>
      <c r="AL304"/>
      <c r="AM304"/>
      <c r="AN304"/>
      <c r="AO304">
        <v>2</v>
      </c>
      <c r="AP304" t="s">
        <v>265</v>
      </c>
      <c r="AQ304"/>
      <c r="AR304">
        <v>25</v>
      </c>
      <c r="AS304">
        <v>2</v>
      </c>
      <c r="AT304" t="s">
        <v>248</v>
      </c>
      <c r="AU304"/>
      <c r="AV304"/>
      <c r="AW304"/>
      <c r="AX304"/>
      <c r="AY304"/>
      <c r="AZ304"/>
      <c r="BA304"/>
    </row>
    <row r="305" spans="1:53" hidden="1">
      <c r="A305">
        <v>4</v>
      </c>
      <c r="B305">
        <v>1</v>
      </c>
      <c r="C305" t="s">
        <v>241</v>
      </c>
      <c r="D305"/>
      <c r="E305"/>
      <c r="F305">
        <v>4</v>
      </c>
      <c r="G305">
        <v>1</v>
      </c>
      <c r="H305" t="s">
        <v>241</v>
      </c>
      <c r="I305"/>
      <c r="J305">
        <v>21</v>
      </c>
      <c r="K305">
        <v>2</v>
      </c>
      <c r="L305" t="s">
        <v>245</v>
      </c>
      <c r="M305"/>
      <c r="N305">
        <v>3</v>
      </c>
      <c r="O305">
        <v>1</v>
      </c>
      <c r="P305" t="s">
        <v>200</v>
      </c>
      <c r="Q305"/>
      <c r="R305">
        <v>7</v>
      </c>
      <c r="S305">
        <v>2</v>
      </c>
      <c r="T305" t="s">
        <v>202</v>
      </c>
      <c r="U305"/>
      <c r="V305"/>
      <c r="W305"/>
      <c r="X305"/>
      <c r="Y305"/>
      <c r="Z305"/>
      <c r="AA305"/>
      <c r="AB305"/>
      <c r="AC305"/>
      <c r="AD305"/>
      <c r="AE305"/>
      <c r="AF305">
        <v>-1</v>
      </c>
      <c r="AG305" t="s">
        <v>192</v>
      </c>
      <c r="AH305"/>
      <c r="AI305"/>
      <c r="AJ305"/>
      <c r="AK305"/>
      <c r="AL305"/>
      <c r="AM305"/>
      <c r="AN305"/>
      <c r="AO305">
        <v>3</v>
      </c>
      <c r="AP305" t="s">
        <v>266</v>
      </c>
      <c r="AQ305"/>
      <c r="AR305"/>
      <c r="AS305"/>
      <c r="AT305"/>
      <c r="AU305"/>
      <c r="AV305"/>
      <c r="AW305"/>
      <c r="AX305"/>
      <c r="AY305"/>
      <c r="AZ305"/>
      <c r="BA305"/>
    </row>
    <row r="306" spans="1:53" hidden="1">
      <c r="A306">
        <v>5</v>
      </c>
      <c r="B306">
        <v>1</v>
      </c>
      <c r="C306" t="s">
        <v>242</v>
      </c>
      <c r="D306"/>
      <c r="E306"/>
      <c r="F306">
        <v>5</v>
      </c>
      <c r="G306">
        <v>1</v>
      </c>
      <c r="H306" t="s">
        <v>242</v>
      </c>
      <c r="I306"/>
      <c r="J306">
        <v>22</v>
      </c>
      <c r="K306">
        <v>2</v>
      </c>
      <c r="L306" t="s">
        <v>211</v>
      </c>
      <c r="M306"/>
      <c r="N306">
        <v>4</v>
      </c>
      <c r="O306">
        <v>2</v>
      </c>
      <c r="P306" t="s">
        <v>201</v>
      </c>
      <c r="Q306"/>
      <c r="R306">
        <v>8</v>
      </c>
      <c r="S306">
        <v>2</v>
      </c>
      <c r="T306" t="s">
        <v>203</v>
      </c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>
        <v>-1</v>
      </c>
      <c r="AP306" t="s">
        <v>192</v>
      </c>
      <c r="AQ306"/>
      <c r="AR306"/>
      <c r="AS306"/>
      <c r="AT306"/>
      <c r="AU306"/>
      <c r="AV306"/>
      <c r="AW306"/>
      <c r="AX306"/>
      <c r="AY306"/>
      <c r="AZ306"/>
      <c r="BA306"/>
    </row>
    <row r="307" spans="1:53" hidden="1">
      <c r="A307">
        <v>6</v>
      </c>
      <c r="B307">
        <v>1</v>
      </c>
      <c r="C307" t="s">
        <v>223</v>
      </c>
      <c r="D307"/>
      <c r="E307"/>
      <c r="F307">
        <v>6</v>
      </c>
      <c r="G307">
        <v>1</v>
      </c>
      <c r="H307" t="s">
        <v>223</v>
      </c>
      <c r="I307"/>
      <c r="J307">
        <v>23</v>
      </c>
      <c r="K307">
        <v>2</v>
      </c>
      <c r="L307" t="s">
        <v>246</v>
      </c>
      <c r="M307"/>
      <c r="N307">
        <v>5</v>
      </c>
      <c r="O307">
        <v>2</v>
      </c>
      <c r="P307" t="s">
        <v>212</v>
      </c>
      <c r="Q307"/>
      <c r="R307">
        <v>10</v>
      </c>
      <c r="S307">
        <v>2</v>
      </c>
      <c r="T307" t="s">
        <v>207</v>
      </c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</row>
    <row r="308" spans="1:53" hidden="1">
      <c r="A308">
        <v>7</v>
      </c>
      <c r="B308">
        <v>1</v>
      </c>
      <c r="C308" t="s">
        <v>243</v>
      </c>
      <c r="D308"/>
      <c r="E308"/>
      <c r="F308">
        <v>7</v>
      </c>
      <c r="G308">
        <v>1</v>
      </c>
      <c r="H308" t="s">
        <v>243</v>
      </c>
      <c r="I308"/>
      <c r="J308">
        <v>24</v>
      </c>
      <c r="K308">
        <v>2</v>
      </c>
      <c r="L308" t="s">
        <v>247</v>
      </c>
      <c r="M308"/>
      <c r="N308">
        <v>6</v>
      </c>
      <c r="O308">
        <v>2</v>
      </c>
      <c r="P308" t="s">
        <v>213</v>
      </c>
      <c r="Q308"/>
      <c r="R308">
        <v>11</v>
      </c>
      <c r="S308">
        <v>2</v>
      </c>
      <c r="T308" t="s">
        <v>208</v>
      </c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</row>
    <row r="309" spans="1:53" hidden="1">
      <c r="A309">
        <v>15</v>
      </c>
      <c r="B309">
        <v>1</v>
      </c>
      <c r="C309" t="s">
        <v>224</v>
      </c>
      <c r="D309"/>
      <c r="E309"/>
      <c r="F309">
        <v>15</v>
      </c>
      <c r="G309">
        <v>1</v>
      </c>
      <c r="H309" t="s">
        <v>224</v>
      </c>
      <c r="I309"/>
      <c r="J309">
        <v>25</v>
      </c>
      <c r="K309">
        <v>2</v>
      </c>
      <c r="L309" t="s">
        <v>248</v>
      </c>
      <c r="M309"/>
      <c r="N309">
        <v>7</v>
      </c>
      <c r="O309">
        <v>2</v>
      </c>
      <c r="P309" t="s">
        <v>202</v>
      </c>
      <c r="Q309"/>
      <c r="R309">
        <v>12</v>
      </c>
      <c r="S309">
        <v>2</v>
      </c>
      <c r="T309" t="s">
        <v>209</v>
      </c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</row>
    <row r="310" spans="1:53" hidden="1">
      <c r="A310">
        <v>18</v>
      </c>
      <c r="B310">
        <v>2</v>
      </c>
      <c r="C310" t="s">
        <v>178</v>
      </c>
      <c r="D310"/>
      <c r="E310"/>
      <c r="F310">
        <v>-1</v>
      </c>
      <c r="G310">
        <v>-1</v>
      </c>
      <c r="H310" t="s">
        <v>192</v>
      </c>
      <c r="I310"/>
      <c r="J310">
        <v>-1</v>
      </c>
      <c r="K310">
        <v>-1</v>
      </c>
      <c r="L310" t="s">
        <v>192</v>
      </c>
      <c r="M310"/>
      <c r="N310">
        <v>8</v>
      </c>
      <c r="O310">
        <v>2</v>
      </c>
      <c r="P310" t="s">
        <v>203</v>
      </c>
      <c r="Q310"/>
      <c r="R310">
        <v>13</v>
      </c>
      <c r="S310">
        <v>2</v>
      </c>
      <c r="T310" t="s">
        <v>214</v>
      </c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</row>
    <row r="311" spans="1:53" hidden="1">
      <c r="A311">
        <v>19</v>
      </c>
      <c r="B311">
        <v>2</v>
      </c>
      <c r="C311" t="s">
        <v>244</v>
      </c>
      <c r="D311"/>
      <c r="E311"/>
      <c r="F311"/>
      <c r="G311"/>
      <c r="H311"/>
      <c r="I311"/>
      <c r="J311"/>
      <c r="K311"/>
      <c r="L311"/>
      <c r="M311"/>
      <c r="N311">
        <v>9</v>
      </c>
      <c r="O311">
        <v>1</v>
      </c>
      <c r="P311" t="s">
        <v>204</v>
      </c>
      <c r="Q311"/>
      <c r="R311">
        <v>14</v>
      </c>
      <c r="S311">
        <v>2</v>
      </c>
      <c r="T311" t="s">
        <v>250</v>
      </c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</row>
    <row r="312" spans="1:53" hidden="1">
      <c r="A312">
        <v>20</v>
      </c>
      <c r="B312">
        <v>2</v>
      </c>
      <c r="C312" t="s">
        <v>179</v>
      </c>
      <c r="D312"/>
      <c r="E312"/>
      <c r="F312"/>
      <c r="G312"/>
      <c r="H312"/>
      <c r="I312"/>
      <c r="J312"/>
      <c r="K312"/>
      <c r="L312"/>
      <c r="M312"/>
      <c r="N312">
        <v>10</v>
      </c>
      <c r="O312">
        <v>2</v>
      </c>
      <c r="P312" t="s">
        <v>207</v>
      </c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</row>
    <row r="313" spans="1:53" hidden="1">
      <c r="A313">
        <v>21</v>
      </c>
      <c r="B313">
        <v>2</v>
      </c>
      <c r="C313" t="s">
        <v>245</v>
      </c>
      <c r="D313"/>
      <c r="E313"/>
      <c r="F313"/>
      <c r="G313"/>
      <c r="H313"/>
      <c r="I313"/>
      <c r="J313"/>
      <c r="K313"/>
      <c r="L313"/>
      <c r="M313"/>
      <c r="N313">
        <v>11</v>
      </c>
      <c r="O313">
        <v>2</v>
      </c>
      <c r="P313" t="s">
        <v>208</v>
      </c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</row>
    <row r="314" spans="1:53" hidden="1">
      <c r="A314">
        <v>22</v>
      </c>
      <c r="B314">
        <v>2</v>
      </c>
      <c r="C314" t="s">
        <v>211</v>
      </c>
      <c r="D314"/>
      <c r="E314"/>
      <c r="F314"/>
      <c r="G314"/>
      <c r="H314"/>
      <c r="I314"/>
      <c r="J314"/>
      <c r="K314"/>
      <c r="L314"/>
      <c r="M314"/>
      <c r="N314">
        <v>12</v>
      </c>
      <c r="O314">
        <v>2</v>
      </c>
      <c r="P314" t="s">
        <v>209</v>
      </c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</row>
    <row r="315" spans="1:53" hidden="1">
      <c r="A315">
        <v>23</v>
      </c>
      <c r="B315">
        <v>2</v>
      </c>
      <c r="C315" t="s">
        <v>246</v>
      </c>
      <c r="D315"/>
      <c r="E315"/>
      <c r="F315"/>
      <c r="G315"/>
      <c r="H315"/>
      <c r="I315"/>
      <c r="J315"/>
      <c r="K315"/>
      <c r="L315"/>
      <c r="M315"/>
      <c r="N315">
        <v>13</v>
      </c>
      <c r="O315">
        <v>2</v>
      </c>
      <c r="P315" t="s">
        <v>214</v>
      </c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</row>
    <row r="316" spans="1:53" hidden="1">
      <c r="A316">
        <v>24</v>
      </c>
      <c r="B316">
        <v>2</v>
      </c>
      <c r="C316" t="s">
        <v>247</v>
      </c>
      <c r="D316"/>
      <c r="E316"/>
      <c r="F316"/>
      <c r="G316"/>
      <c r="H316"/>
      <c r="I316"/>
      <c r="J316"/>
      <c r="K316"/>
      <c r="L316"/>
      <c r="M316"/>
      <c r="N316">
        <v>14</v>
      </c>
      <c r="O316">
        <v>2</v>
      </c>
      <c r="P316" t="s">
        <v>250</v>
      </c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</row>
    <row r="317" spans="1:53" hidden="1">
      <c r="A317">
        <v>25</v>
      </c>
      <c r="B317">
        <v>2</v>
      </c>
      <c r="C317" t="s">
        <v>248</v>
      </c>
      <c r="D317"/>
      <c r="E317"/>
      <c r="F317"/>
      <c r="G317"/>
      <c r="H317"/>
      <c r="I317"/>
      <c r="J317"/>
      <c r="K317"/>
      <c r="L317"/>
      <c r="M317"/>
      <c r="N317">
        <v>-1</v>
      </c>
      <c r="O317">
        <v>0</v>
      </c>
      <c r="P317" t="s">
        <v>192</v>
      </c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</row>
    <row r="318" spans="1:53" hidden="1">
      <c r="A318">
        <v>-1</v>
      </c>
      <c r="B318">
        <v>-1</v>
      </c>
      <c r="C318" t="s">
        <v>192</v>
      </c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</row>
    <row r="319" spans="1:5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</row>
    <row r="320" spans="1:5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</row>
    <row r="321" spans="1:5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</row>
    <row r="322" spans="1:5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</row>
    <row r="323" spans="1:5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</row>
    <row r="324" spans="1:5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</row>
    <row r="325" spans="1:5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</row>
    <row r="326" spans="1:5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</row>
    <row r="327" spans="1:5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</row>
    <row r="328" spans="1:5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</row>
    <row r="350" spans="1:7" hidden="1">
      <c r="A350" s="2" t="s">
        <v>215</v>
      </c>
      <c r="B350" s="2" t="s">
        <v>216</v>
      </c>
      <c r="C350" s="2" t="s">
        <v>217</v>
      </c>
      <c r="D350" s="2" t="s">
        <v>218</v>
      </c>
      <c r="E350" s="2" t="s">
        <v>219</v>
      </c>
      <c r="F350" s="2" t="s">
        <v>220</v>
      </c>
    </row>
    <row r="351" spans="1:7" hidden="1">
      <c r="A351" s="2">
        <v>1</v>
      </c>
      <c r="B351" s="2">
        <v>8</v>
      </c>
      <c r="C351" s="2">
        <v>0</v>
      </c>
      <c r="D351" s="2">
        <v>1</v>
      </c>
      <c r="E351" s="2">
        <v>35</v>
      </c>
      <c r="F351" s="2">
        <v>-1</v>
      </c>
      <c r="G351" s="2" t="str">
        <f>CONCATENATE(B351,"x",C351,"x",D351,"x",F351)</f>
        <v>8x0x1x-1</v>
      </c>
    </row>
    <row r="352" spans="1:7" hidden="1">
      <c r="A352" s="2">
        <v>2</v>
      </c>
      <c r="B352" s="2">
        <v>8</v>
      </c>
      <c r="C352" s="2">
        <v>0</v>
      </c>
      <c r="D352" s="2">
        <v>2</v>
      </c>
      <c r="E352" s="2">
        <v>36</v>
      </c>
      <c r="F352" s="2">
        <v>-1</v>
      </c>
      <c r="G352" s="2" t="str">
        <f t="shared" ref="G352:G398" si="227">CONCATENATE(B352,"x",C352,"x",D352,"x",F352)</f>
        <v>8x0x2x-1</v>
      </c>
    </row>
    <row r="353" spans="1:7" hidden="1">
      <c r="A353" s="2">
        <v>3</v>
      </c>
      <c r="B353" s="2">
        <v>9</v>
      </c>
      <c r="C353" s="2">
        <v>0</v>
      </c>
      <c r="D353" s="2">
        <v>1</v>
      </c>
      <c r="E353" s="2">
        <v>37</v>
      </c>
      <c r="F353" s="2">
        <v>-1</v>
      </c>
      <c r="G353" s="2" t="str">
        <f t="shared" si="227"/>
        <v>9x0x1x-1</v>
      </c>
    </row>
    <row r="354" spans="1:7" hidden="1">
      <c r="A354" s="2">
        <v>4</v>
      </c>
      <c r="B354" s="2">
        <v>9</v>
      </c>
      <c r="C354" s="2">
        <v>0</v>
      </c>
      <c r="D354" s="2">
        <v>2</v>
      </c>
      <c r="E354" s="2">
        <v>38</v>
      </c>
      <c r="F354" s="2">
        <v>-1</v>
      </c>
      <c r="G354" s="2" t="str">
        <f t="shared" si="227"/>
        <v>9x0x2x-1</v>
      </c>
    </row>
    <row r="355" spans="1:7" hidden="1">
      <c r="A355" s="2">
        <v>5</v>
      </c>
      <c r="B355" s="2">
        <v>10</v>
      </c>
      <c r="C355" s="2">
        <v>0</v>
      </c>
      <c r="D355" s="2">
        <v>1</v>
      </c>
      <c r="E355" s="2">
        <v>259</v>
      </c>
      <c r="F355" s="2">
        <v>-1</v>
      </c>
      <c r="G355" s="2" t="str">
        <f t="shared" si="227"/>
        <v>10x0x1x-1</v>
      </c>
    </row>
    <row r="356" spans="1:7" hidden="1">
      <c r="A356" s="2">
        <v>6</v>
      </c>
      <c r="B356" s="2">
        <v>11</v>
      </c>
      <c r="C356" s="2">
        <v>0</v>
      </c>
      <c r="D356" s="2">
        <v>1</v>
      </c>
      <c r="E356" s="2">
        <v>40</v>
      </c>
      <c r="F356" s="2">
        <v>-1</v>
      </c>
      <c r="G356" s="2" t="str">
        <f t="shared" si="227"/>
        <v>11x0x1x-1</v>
      </c>
    </row>
    <row r="357" spans="1:7" hidden="1">
      <c r="A357" s="2">
        <v>7</v>
      </c>
      <c r="B357" s="2">
        <v>12</v>
      </c>
      <c r="C357" s="2">
        <v>0</v>
      </c>
      <c r="D357" s="2">
        <v>1</v>
      </c>
      <c r="E357" s="2">
        <v>43</v>
      </c>
      <c r="F357" s="2">
        <v>-1</v>
      </c>
      <c r="G357" s="2" t="str">
        <f t="shared" si="227"/>
        <v>12x0x1x-1</v>
      </c>
    </row>
    <row r="358" spans="1:7" hidden="1">
      <c r="A358" s="2">
        <v>8</v>
      </c>
      <c r="B358" s="2">
        <v>1</v>
      </c>
      <c r="C358" s="2">
        <v>1</v>
      </c>
      <c r="D358" s="2">
        <v>1</v>
      </c>
      <c r="E358" s="2">
        <v>45</v>
      </c>
      <c r="F358" s="2">
        <v>-1</v>
      </c>
      <c r="G358" s="2" t="str">
        <f t="shared" si="227"/>
        <v>1x1x1x-1</v>
      </c>
    </row>
    <row r="359" spans="1:7" hidden="1">
      <c r="A359" s="2">
        <v>9</v>
      </c>
      <c r="B359" s="2">
        <v>1</v>
      </c>
      <c r="C359" s="2">
        <v>1</v>
      </c>
      <c r="D359" s="2">
        <v>2</v>
      </c>
      <c r="E359" s="2">
        <v>46</v>
      </c>
      <c r="F359" s="2">
        <v>-1</v>
      </c>
      <c r="G359" s="2" t="str">
        <f t="shared" si="227"/>
        <v>1x1x2x-1</v>
      </c>
    </row>
    <row r="360" spans="1:7" hidden="1">
      <c r="A360" s="2">
        <v>10</v>
      </c>
      <c r="B360" s="2">
        <v>1</v>
      </c>
      <c r="C360" s="2">
        <v>2</v>
      </c>
      <c r="D360" s="2">
        <v>1</v>
      </c>
      <c r="E360" s="2">
        <v>47</v>
      </c>
      <c r="F360" s="2">
        <v>-1</v>
      </c>
      <c r="G360" s="2" t="str">
        <f t="shared" si="227"/>
        <v>1x2x1x-1</v>
      </c>
    </row>
    <row r="361" spans="1:7" hidden="1">
      <c r="A361" s="2">
        <v>11</v>
      </c>
      <c r="B361" s="2">
        <v>1</v>
      </c>
      <c r="C361" s="2">
        <v>2</v>
      </c>
      <c r="D361" s="2">
        <v>2</v>
      </c>
      <c r="E361" s="2">
        <v>48</v>
      </c>
      <c r="F361" s="2">
        <v>-1</v>
      </c>
      <c r="G361" s="2" t="str">
        <f t="shared" si="227"/>
        <v>1x2x2x-1</v>
      </c>
    </row>
    <row r="362" spans="1:7" hidden="1">
      <c r="A362" s="2">
        <v>12</v>
      </c>
      <c r="B362" s="2">
        <v>2</v>
      </c>
      <c r="C362" s="2">
        <v>1</v>
      </c>
      <c r="D362" s="2">
        <v>2</v>
      </c>
      <c r="E362" s="2">
        <v>50</v>
      </c>
      <c r="F362" s="2">
        <v>-1</v>
      </c>
      <c r="G362" s="2" t="str">
        <f t="shared" si="227"/>
        <v>2x1x2x-1</v>
      </c>
    </row>
    <row r="363" spans="1:7" hidden="1">
      <c r="A363" s="2">
        <v>13</v>
      </c>
      <c r="B363" s="2">
        <v>2</v>
      </c>
      <c r="C363" s="2">
        <v>1</v>
      </c>
      <c r="D363" s="2">
        <v>1</v>
      </c>
      <c r="E363" s="2">
        <v>49</v>
      </c>
      <c r="F363" s="2">
        <v>-1</v>
      </c>
      <c r="G363" s="2" t="str">
        <f t="shared" si="227"/>
        <v>2x1x1x-1</v>
      </c>
    </row>
    <row r="364" spans="1:7" hidden="1">
      <c r="A364" s="2">
        <v>14</v>
      </c>
      <c r="B364" s="2">
        <v>2</v>
      </c>
      <c r="C364" s="2">
        <v>2</v>
      </c>
      <c r="D364" s="2">
        <v>2</v>
      </c>
      <c r="E364" s="2">
        <v>52</v>
      </c>
      <c r="F364" s="2">
        <v>-1</v>
      </c>
      <c r="G364" s="2" t="str">
        <f t="shared" si="227"/>
        <v>2x2x2x-1</v>
      </c>
    </row>
    <row r="365" spans="1:7" hidden="1">
      <c r="A365" s="2">
        <v>15</v>
      </c>
      <c r="B365" s="2">
        <v>2</v>
      </c>
      <c r="C365" s="2">
        <v>2</v>
      </c>
      <c r="D365" s="2">
        <v>1</v>
      </c>
      <c r="E365" s="2">
        <v>51</v>
      </c>
      <c r="F365" s="2">
        <v>-1</v>
      </c>
      <c r="G365" s="2" t="str">
        <f t="shared" si="227"/>
        <v>2x2x1x-1</v>
      </c>
    </row>
    <row r="366" spans="1:7" hidden="1">
      <c r="A366" s="2">
        <v>16</v>
      </c>
      <c r="B366" s="2">
        <v>7</v>
      </c>
      <c r="C366" s="2">
        <v>1</v>
      </c>
      <c r="D366" s="2">
        <v>2</v>
      </c>
      <c r="E366" s="2">
        <v>53</v>
      </c>
      <c r="F366" s="2">
        <v>-1</v>
      </c>
      <c r="G366" s="2" t="str">
        <f t="shared" si="227"/>
        <v>7x1x2x-1</v>
      </c>
    </row>
    <row r="367" spans="1:7" hidden="1">
      <c r="A367" s="2">
        <v>17</v>
      </c>
      <c r="B367" s="2">
        <v>7</v>
      </c>
      <c r="C367" s="2">
        <v>2</v>
      </c>
      <c r="D367" s="2">
        <v>2</v>
      </c>
      <c r="E367" s="2">
        <v>54</v>
      </c>
      <c r="F367" s="2">
        <v>-1</v>
      </c>
      <c r="G367" s="2" t="str">
        <f t="shared" si="227"/>
        <v>7x2x2x-1</v>
      </c>
    </row>
    <row r="368" spans="1:7" hidden="1">
      <c r="A368" s="2">
        <v>18</v>
      </c>
      <c r="B368" s="2">
        <v>3</v>
      </c>
      <c r="C368" s="2">
        <v>1</v>
      </c>
      <c r="D368" s="2">
        <v>2</v>
      </c>
      <c r="E368" s="2">
        <v>285</v>
      </c>
      <c r="F368" s="2">
        <v>-1</v>
      </c>
      <c r="G368" s="2" t="str">
        <f t="shared" si="227"/>
        <v>3x1x2x-1</v>
      </c>
    </row>
    <row r="369" spans="1:7" hidden="1">
      <c r="A369" s="2">
        <v>19</v>
      </c>
      <c r="B369" s="2">
        <v>3</v>
      </c>
      <c r="C369" s="2">
        <v>2</v>
      </c>
      <c r="D369" s="2">
        <v>2</v>
      </c>
      <c r="E369" s="2">
        <v>286</v>
      </c>
      <c r="F369" s="2">
        <v>-1</v>
      </c>
      <c r="G369" s="2" t="str">
        <f t="shared" si="227"/>
        <v>3x2x2x-1</v>
      </c>
    </row>
    <row r="370" spans="1:7" hidden="1">
      <c r="A370" s="2">
        <v>20</v>
      </c>
      <c r="B370" s="2">
        <v>4</v>
      </c>
      <c r="C370" s="2">
        <v>1</v>
      </c>
      <c r="D370" s="2">
        <v>2</v>
      </c>
      <c r="E370" s="2">
        <v>291</v>
      </c>
      <c r="F370" s="2">
        <v>-1</v>
      </c>
      <c r="G370" s="2" t="str">
        <f t="shared" si="227"/>
        <v>4x1x2x-1</v>
      </c>
    </row>
    <row r="371" spans="1:7" hidden="1">
      <c r="A371" s="2">
        <v>21</v>
      </c>
      <c r="B371" s="2">
        <v>4</v>
      </c>
      <c r="C371" s="2">
        <v>2</v>
      </c>
      <c r="D371" s="2">
        <v>2</v>
      </c>
      <c r="E371" s="2">
        <v>292</v>
      </c>
      <c r="F371" s="2">
        <v>-1</v>
      </c>
      <c r="G371" s="2" t="str">
        <f t="shared" si="227"/>
        <v>4x2x2x-1</v>
      </c>
    </row>
    <row r="372" spans="1:7" hidden="1">
      <c r="A372" s="2">
        <v>22</v>
      </c>
      <c r="B372" s="2">
        <v>5</v>
      </c>
      <c r="C372" s="2">
        <v>1</v>
      </c>
      <c r="D372" s="2">
        <v>1</v>
      </c>
      <c r="E372" s="2">
        <v>147</v>
      </c>
      <c r="F372" s="2">
        <v>-1</v>
      </c>
      <c r="G372" s="2" t="str">
        <f t="shared" si="227"/>
        <v>5x1x1x-1</v>
      </c>
    </row>
    <row r="373" spans="1:7" hidden="1">
      <c r="A373" s="2">
        <v>23</v>
      </c>
      <c r="B373" s="2">
        <v>5</v>
      </c>
      <c r="C373" s="2">
        <v>1</v>
      </c>
      <c r="D373" s="2">
        <v>2</v>
      </c>
      <c r="E373" s="2">
        <v>148</v>
      </c>
      <c r="F373" s="2">
        <v>-1</v>
      </c>
      <c r="G373" s="2" t="str">
        <f t="shared" si="227"/>
        <v>5x1x2x-1</v>
      </c>
    </row>
    <row r="374" spans="1:7" hidden="1">
      <c r="A374" s="2">
        <v>24</v>
      </c>
      <c r="B374" s="2">
        <v>5</v>
      </c>
      <c r="C374" s="2">
        <v>2</v>
      </c>
      <c r="D374" s="2">
        <v>1</v>
      </c>
      <c r="E374" s="2">
        <v>149</v>
      </c>
      <c r="F374" s="2">
        <v>-1</v>
      </c>
      <c r="G374" s="2" t="str">
        <f t="shared" si="227"/>
        <v>5x2x1x-1</v>
      </c>
    </row>
    <row r="375" spans="1:7" hidden="1">
      <c r="A375" s="2">
        <v>25</v>
      </c>
      <c r="B375" s="2">
        <v>5</v>
      </c>
      <c r="C375" s="2">
        <v>2</v>
      </c>
      <c r="D375" s="2">
        <v>2</v>
      </c>
      <c r="E375" s="2">
        <v>150</v>
      </c>
      <c r="F375" s="2">
        <v>-1</v>
      </c>
      <c r="G375" s="2" t="str">
        <f t="shared" si="227"/>
        <v>5x2x2x-1</v>
      </c>
    </row>
    <row r="376" spans="1:7" hidden="1">
      <c r="A376" s="2">
        <v>30</v>
      </c>
      <c r="B376" s="2">
        <v>11</v>
      </c>
      <c r="C376" s="2">
        <v>0</v>
      </c>
      <c r="D376" s="2">
        <v>2</v>
      </c>
      <c r="E376" s="2">
        <v>41</v>
      </c>
      <c r="F376" s="2">
        <v>-1</v>
      </c>
      <c r="G376" s="2" t="str">
        <f t="shared" si="227"/>
        <v>11x0x2x-1</v>
      </c>
    </row>
    <row r="377" spans="1:7" hidden="1">
      <c r="A377" s="2">
        <v>31</v>
      </c>
      <c r="B377" s="2">
        <v>1</v>
      </c>
      <c r="C377" s="2">
        <v>1</v>
      </c>
      <c r="D377" s="2">
        <v>1</v>
      </c>
      <c r="E377" s="2">
        <v>45</v>
      </c>
      <c r="F377" s="2">
        <v>1</v>
      </c>
      <c r="G377" s="2" t="str">
        <f t="shared" si="227"/>
        <v>1x1x1x1</v>
      </c>
    </row>
    <row r="378" spans="1:7" hidden="1">
      <c r="A378" s="2">
        <v>32</v>
      </c>
      <c r="B378" s="2">
        <v>2</v>
      </c>
      <c r="C378" s="2">
        <v>1</v>
      </c>
      <c r="D378" s="2">
        <v>1</v>
      </c>
      <c r="E378" s="2">
        <v>49</v>
      </c>
      <c r="F378" s="2">
        <v>1</v>
      </c>
      <c r="G378" s="2" t="str">
        <f t="shared" si="227"/>
        <v>2x1x1x1</v>
      </c>
    </row>
    <row r="379" spans="1:7" hidden="1">
      <c r="A379" s="2">
        <v>33</v>
      </c>
      <c r="B379" s="2">
        <v>3</v>
      </c>
      <c r="C379" s="2">
        <v>1</v>
      </c>
      <c r="D379" s="2">
        <v>1</v>
      </c>
      <c r="E379" s="2">
        <v>55</v>
      </c>
      <c r="F379" s="2">
        <v>1</v>
      </c>
      <c r="G379" s="2" t="str">
        <f t="shared" si="227"/>
        <v>3x1x1x1</v>
      </c>
    </row>
    <row r="380" spans="1:7" hidden="1">
      <c r="A380" s="2">
        <v>34</v>
      </c>
      <c r="B380" s="2">
        <v>4</v>
      </c>
      <c r="C380" s="2">
        <v>1</v>
      </c>
      <c r="D380" s="2">
        <v>1</v>
      </c>
      <c r="E380" s="2">
        <v>57</v>
      </c>
      <c r="F380" s="2">
        <v>1</v>
      </c>
      <c r="G380" s="2" t="str">
        <f t="shared" si="227"/>
        <v>4x1x1x1</v>
      </c>
    </row>
    <row r="381" spans="1:7" hidden="1">
      <c r="A381" s="2">
        <v>35</v>
      </c>
      <c r="B381" s="2">
        <v>5</v>
      </c>
      <c r="C381" s="2">
        <v>1</v>
      </c>
      <c r="D381" s="2">
        <v>1</v>
      </c>
      <c r="E381" s="2">
        <v>147</v>
      </c>
      <c r="F381" s="2">
        <v>1</v>
      </c>
      <c r="G381" s="2" t="str">
        <f t="shared" si="227"/>
        <v>5x1x1x1</v>
      </c>
    </row>
    <row r="382" spans="1:7" hidden="1">
      <c r="A382" s="2">
        <v>38</v>
      </c>
      <c r="B382" s="2">
        <v>1</v>
      </c>
      <c r="C382" s="2">
        <v>1</v>
      </c>
      <c r="D382" s="2">
        <v>2</v>
      </c>
      <c r="E382" s="2">
        <v>46</v>
      </c>
      <c r="F382" s="2">
        <v>1</v>
      </c>
      <c r="G382" s="2" t="str">
        <f t="shared" si="227"/>
        <v>1x1x2x1</v>
      </c>
    </row>
    <row r="383" spans="1:7" hidden="1">
      <c r="A383" s="2">
        <v>39</v>
      </c>
      <c r="B383" s="2">
        <v>2</v>
      </c>
      <c r="C383" s="2">
        <v>1</v>
      </c>
      <c r="D383" s="2">
        <v>2</v>
      </c>
      <c r="E383" s="2">
        <v>50</v>
      </c>
      <c r="F383" s="2">
        <v>1</v>
      </c>
      <c r="G383" s="2" t="str">
        <f t="shared" si="227"/>
        <v>2x1x2x1</v>
      </c>
    </row>
    <row r="384" spans="1:7" hidden="1">
      <c r="A384" s="2">
        <v>40</v>
      </c>
      <c r="B384" s="2">
        <v>3</v>
      </c>
      <c r="C384" s="2">
        <v>1</v>
      </c>
      <c r="D384" s="2">
        <v>2</v>
      </c>
      <c r="E384" s="2">
        <v>285</v>
      </c>
      <c r="F384" s="2">
        <v>1</v>
      </c>
      <c r="G384" s="2" t="str">
        <f t="shared" si="227"/>
        <v>3x1x2x1</v>
      </c>
    </row>
    <row r="385" spans="1:7" hidden="1">
      <c r="A385" s="2">
        <v>41</v>
      </c>
      <c r="B385" s="2">
        <v>4</v>
      </c>
      <c r="C385" s="2">
        <v>1</v>
      </c>
      <c r="D385" s="2">
        <v>2</v>
      </c>
      <c r="E385" s="2">
        <v>291</v>
      </c>
      <c r="F385" s="2">
        <v>1</v>
      </c>
      <c r="G385" s="2" t="str">
        <f t="shared" si="227"/>
        <v>4x1x2x1</v>
      </c>
    </row>
    <row r="386" spans="1:7" hidden="1">
      <c r="A386" s="2">
        <v>42</v>
      </c>
      <c r="B386" s="2">
        <v>5</v>
      </c>
      <c r="C386" s="2">
        <v>1</v>
      </c>
      <c r="D386" s="2">
        <v>2</v>
      </c>
      <c r="E386" s="2">
        <v>148</v>
      </c>
      <c r="F386" s="2">
        <v>1</v>
      </c>
      <c r="G386" s="2" t="str">
        <f t="shared" si="227"/>
        <v>5x1x2x1</v>
      </c>
    </row>
    <row r="387" spans="1:7" hidden="1">
      <c r="A387" s="2">
        <v>44</v>
      </c>
      <c r="B387" s="2">
        <v>7</v>
      </c>
      <c r="C387" s="2">
        <v>1</v>
      </c>
      <c r="D387" s="2">
        <v>2</v>
      </c>
      <c r="E387" s="2">
        <v>53</v>
      </c>
      <c r="F387" s="2">
        <v>1</v>
      </c>
      <c r="G387" s="2" t="str">
        <f t="shared" si="227"/>
        <v>7x1x2x1</v>
      </c>
    </row>
    <row r="388" spans="1:7" hidden="1">
      <c r="A388" s="2">
        <v>46</v>
      </c>
      <c r="B388" s="2">
        <v>1</v>
      </c>
      <c r="C388" s="2">
        <v>2</v>
      </c>
      <c r="D388" s="2">
        <v>1</v>
      </c>
      <c r="E388" s="2">
        <v>47</v>
      </c>
      <c r="F388" s="2">
        <v>1</v>
      </c>
      <c r="G388" s="2" t="str">
        <f t="shared" si="227"/>
        <v>1x2x1x1</v>
      </c>
    </row>
    <row r="389" spans="1:7" hidden="1">
      <c r="A389" s="2">
        <v>47</v>
      </c>
      <c r="B389" s="2">
        <v>2</v>
      </c>
      <c r="C389" s="2">
        <v>2</v>
      </c>
      <c r="D389" s="2">
        <v>1</v>
      </c>
      <c r="E389" s="2">
        <v>51</v>
      </c>
      <c r="F389" s="2">
        <v>1</v>
      </c>
      <c r="G389" s="2" t="str">
        <f t="shared" si="227"/>
        <v>2x2x1x1</v>
      </c>
    </row>
    <row r="390" spans="1:7" hidden="1">
      <c r="A390" s="2">
        <v>48</v>
      </c>
      <c r="B390" s="2">
        <v>3</v>
      </c>
      <c r="C390" s="2">
        <v>2</v>
      </c>
      <c r="D390" s="2">
        <v>1</v>
      </c>
      <c r="E390" s="2">
        <v>56</v>
      </c>
      <c r="F390" s="2">
        <v>1</v>
      </c>
      <c r="G390" s="2" t="str">
        <f t="shared" si="227"/>
        <v>3x2x1x1</v>
      </c>
    </row>
    <row r="391" spans="1:7" hidden="1">
      <c r="A391" s="2">
        <v>49</v>
      </c>
      <c r="B391" s="2">
        <v>4</v>
      </c>
      <c r="C391" s="2">
        <v>2</v>
      </c>
      <c r="D391" s="2">
        <v>1</v>
      </c>
      <c r="E391" s="2">
        <v>58</v>
      </c>
      <c r="F391" s="2">
        <v>1</v>
      </c>
      <c r="G391" s="2" t="str">
        <f t="shared" si="227"/>
        <v>4x2x1x1</v>
      </c>
    </row>
    <row r="392" spans="1:7" hidden="1">
      <c r="A392" s="2">
        <v>50</v>
      </c>
      <c r="B392" s="2">
        <v>5</v>
      </c>
      <c r="C392" s="2">
        <v>2</v>
      </c>
      <c r="D392" s="2">
        <v>1</v>
      </c>
      <c r="E392" s="2">
        <v>149</v>
      </c>
      <c r="F392" s="2">
        <v>1</v>
      </c>
      <c r="G392" s="2" t="str">
        <f t="shared" si="227"/>
        <v>5x2x1x1</v>
      </c>
    </row>
    <row r="393" spans="1:7" hidden="1">
      <c r="A393" s="2">
        <v>53</v>
      </c>
      <c r="B393" s="2">
        <v>1</v>
      </c>
      <c r="C393" s="2">
        <v>2</v>
      </c>
      <c r="D393" s="2">
        <v>2</v>
      </c>
      <c r="E393" s="2">
        <v>48</v>
      </c>
      <c r="F393" s="2">
        <v>1</v>
      </c>
      <c r="G393" s="2" t="str">
        <f t="shared" si="227"/>
        <v>1x2x2x1</v>
      </c>
    </row>
    <row r="394" spans="1:7" hidden="1">
      <c r="A394" s="2">
        <v>54</v>
      </c>
      <c r="B394" s="2">
        <v>2</v>
      </c>
      <c r="C394" s="2">
        <v>2</v>
      </c>
      <c r="D394" s="2">
        <v>2</v>
      </c>
      <c r="E394" s="2">
        <v>52</v>
      </c>
      <c r="F394" s="2">
        <v>1</v>
      </c>
      <c r="G394" s="2" t="str">
        <f t="shared" si="227"/>
        <v>2x2x2x1</v>
      </c>
    </row>
    <row r="395" spans="1:7" hidden="1">
      <c r="A395" s="2">
        <v>55</v>
      </c>
      <c r="B395" s="2">
        <v>3</v>
      </c>
      <c r="C395" s="2">
        <v>2</v>
      </c>
      <c r="D395" s="2">
        <v>2</v>
      </c>
      <c r="E395" s="2">
        <v>286</v>
      </c>
      <c r="F395" s="2">
        <v>1</v>
      </c>
      <c r="G395" s="2" t="str">
        <f t="shared" si="227"/>
        <v>3x2x2x1</v>
      </c>
    </row>
    <row r="396" spans="1:7" hidden="1">
      <c r="A396" s="2">
        <v>56</v>
      </c>
      <c r="B396" s="2">
        <v>4</v>
      </c>
      <c r="C396" s="2">
        <v>2</v>
      </c>
      <c r="D396" s="2">
        <v>2</v>
      </c>
      <c r="E396" s="2">
        <v>292</v>
      </c>
      <c r="F396" s="2">
        <v>1</v>
      </c>
      <c r="G396" s="2" t="str">
        <f t="shared" si="227"/>
        <v>4x2x2x1</v>
      </c>
    </row>
    <row r="397" spans="1:7" hidden="1">
      <c r="A397" s="2">
        <v>57</v>
      </c>
      <c r="B397" s="2">
        <v>5</v>
      </c>
      <c r="C397" s="2">
        <v>2</v>
      </c>
      <c r="D397" s="2">
        <v>2</v>
      </c>
      <c r="E397" s="2">
        <v>150</v>
      </c>
      <c r="F397" s="2">
        <v>1</v>
      </c>
      <c r="G397" s="2" t="str">
        <f t="shared" si="227"/>
        <v>5x2x2x1</v>
      </c>
    </row>
    <row r="398" spans="1:7" hidden="1">
      <c r="A398" s="2">
        <v>59</v>
      </c>
      <c r="B398" s="2">
        <v>7</v>
      </c>
      <c r="C398" s="2">
        <v>2</v>
      </c>
      <c r="D398" s="2">
        <v>2</v>
      </c>
      <c r="E398" s="2">
        <v>54</v>
      </c>
      <c r="F398" s="2">
        <v>1</v>
      </c>
      <c r="G398" s="2" t="str">
        <f t="shared" si="227"/>
        <v>7x2x2x1</v>
      </c>
    </row>
    <row r="399" spans="1:7" hidden="1">
      <c r="A399" s="2">
        <v>75</v>
      </c>
      <c r="B399" s="2">
        <v>1</v>
      </c>
      <c r="C399" s="2">
        <v>1</v>
      </c>
      <c r="D399" s="2">
        <v>1</v>
      </c>
      <c r="E399" s="2">
        <v>271</v>
      </c>
      <c r="F399" s="2">
        <v>2</v>
      </c>
      <c r="G399" s="2" t="str">
        <f t="shared" ref="G399:G438" si="228">CONCATENATE(B399,"x",C399,"x",D399,"x",F399)</f>
        <v>1x1x1x2</v>
      </c>
    </row>
    <row r="400" spans="1:7" hidden="1">
      <c r="A400" s="2">
        <v>76</v>
      </c>
      <c r="B400" s="2">
        <v>3</v>
      </c>
      <c r="C400" s="2">
        <v>1</v>
      </c>
      <c r="D400" s="2">
        <v>1</v>
      </c>
      <c r="E400" s="2">
        <v>287</v>
      </c>
      <c r="F400" s="2">
        <v>2</v>
      </c>
      <c r="G400" s="2" t="str">
        <f t="shared" si="228"/>
        <v>3x1x1x2</v>
      </c>
    </row>
    <row r="401" spans="1:7" hidden="1">
      <c r="A401" s="2">
        <v>77</v>
      </c>
      <c r="B401" s="2">
        <v>5</v>
      </c>
      <c r="C401" s="2">
        <v>1</v>
      </c>
      <c r="D401" s="2">
        <v>1</v>
      </c>
      <c r="E401" s="2">
        <v>275</v>
      </c>
      <c r="F401" s="2">
        <v>2</v>
      </c>
      <c r="G401" s="2" t="str">
        <f t="shared" si="228"/>
        <v>5x1x1x2</v>
      </c>
    </row>
    <row r="402" spans="1:7" hidden="1">
      <c r="A402" s="2">
        <v>78</v>
      </c>
      <c r="B402" s="2">
        <v>6</v>
      </c>
      <c r="C402" s="2">
        <v>1</v>
      </c>
      <c r="D402" s="2">
        <v>1</v>
      </c>
      <c r="E402" s="2">
        <v>279</v>
      </c>
      <c r="F402" s="2">
        <v>2</v>
      </c>
      <c r="G402" s="2" t="str">
        <f t="shared" si="228"/>
        <v>6x1x1x2</v>
      </c>
    </row>
    <row r="403" spans="1:7" hidden="1">
      <c r="A403" s="2">
        <v>79</v>
      </c>
      <c r="B403" s="2">
        <v>1</v>
      </c>
      <c r="C403" s="2">
        <v>1</v>
      </c>
      <c r="D403" s="2">
        <v>2</v>
      </c>
      <c r="E403" s="2">
        <v>272</v>
      </c>
      <c r="F403" s="2">
        <v>2</v>
      </c>
      <c r="G403" s="2" t="str">
        <f t="shared" si="228"/>
        <v>1x1x2x2</v>
      </c>
    </row>
    <row r="404" spans="1:7" hidden="1">
      <c r="A404" s="2">
        <v>80</v>
      </c>
      <c r="B404" s="2">
        <v>3</v>
      </c>
      <c r="C404" s="2">
        <v>1</v>
      </c>
      <c r="D404" s="2">
        <v>2</v>
      </c>
      <c r="E404" s="2">
        <v>288</v>
      </c>
      <c r="F404" s="2">
        <v>2</v>
      </c>
      <c r="G404" s="2" t="str">
        <f t="shared" si="228"/>
        <v>3x1x2x2</v>
      </c>
    </row>
    <row r="405" spans="1:7" hidden="1">
      <c r="A405" s="2">
        <v>81</v>
      </c>
      <c r="B405" s="2">
        <v>5</v>
      </c>
      <c r="C405" s="2">
        <v>1</v>
      </c>
      <c r="D405" s="2">
        <v>2</v>
      </c>
      <c r="E405" s="2">
        <v>276</v>
      </c>
      <c r="F405" s="2">
        <v>2</v>
      </c>
      <c r="G405" s="2" t="str">
        <f t="shared" si="228"/>
        <v>5x1x2x2</v>
      </c>
    </row>
    <row r="406" spans="1:7" hidden="1">
      <c r="A406" s="2">
        <v>82</v>
      </c>
      <c r="B406" s="2">
        <v>6</v>
      </c>
      <c r="C406" s="2">
        <v>1</v>
      </c>
      <c r="D406" s="2">
        <v>2</v>
      </c>
      <c r="E406" s="2">
        <v>280</v>
      </c>
      <c r="F406" s="2">
        <v>2</v>
      </c>
      <c r="G406" s="2" t="str">
        <f t="shared" si="228"/>
        <v>6x1x2x2</v>
      </c>
    </row>
    <row r="407" spans="1:7" hidden="1">
      <c r="A407" s="2">
        <v>83</v>
      </c>
      <c r="B407" s="2">
        <v>7</v>
      </c>
      <c r="C407" s="2">
        <v>1</v>
      </c>
      <c r="D407" s="2">
        <v>2</v>
      </c>
      <c r="E407" s="2">
        <v>283</v>
      </c>
      <c r="F407" s="2">
        <v>2</v>
      </c>
      <c r="G407" s="2" t="str">
        <f t="shared" si="228"/>
        <v>7x1x2x2</v>
      </c>
    </row>
    <row r="408" spans="1:7" hidden="1">
      <c r="A408" s="2">
        <v>84</v>
      </c>
      <c r="B408" s="2">
        <v>1</v>
      </c>
      <c r="C408" s="2">
        <v>2</v>
      </c>
      <c r="D408" s="2">
        <v>1</v>
      </c>
      <c r="E408" s="2">
        <v>273</v>
      </c>
      <c r="F408" s="2">
        <v>2</v>
      </c>
      <c r="G408" s="2" t="str">
        <f t="shared" si="228"/>
        <v>1x2x1x2</v>
      </c>
    </row>
    <row r="409" spans="1:7" hidden="1">
      <c r="A409" s="2">
        <v>85</v>
      </c>
      <c r="B409" s="2">
        <v>3</v>
      </c>
      <c r="C409" s="2">
        <v>2</v>
      </c>
      <c r="D409" s="2">
        <v>1</v>
      </c>
      <c r="E409" s="2">
        <v>289</v>
      </c>
      <c r="F409" s="2">
        <v>2</v>
      </c>
      <c r="G409" s="2" t="str">
        <f t="shared" si="228"/>
        <v>3x2x1x2</v>
      </c>
    </row>
    <row r="410" spans="1:7" hidden="1">
      <c r="A410" s="2">
        <v>86</v>
      </c>
      <c r="B410" s="2">
        <v>5</v>
      </c>
      <c r="C410" s="2">
        <v>2</v>
      </c>
      <c r="D410" s="2">
        <v>1</v>
      </c>
      <c r="E410" s="2">
        <v>277</v>
      </c>
      <c r="F410" s="2">
        <v>2</v>
      </c>
      <c r="G410" s="2" t="str">
        <f t="shared" si="228"/>
        <v>5x2x1x2</v>
      </c>
    </row>
    <row r="411" spans="1:7" hidden="1">
      <c r="A411" s="2">
        <v>87</v>
      </c>
      <c r="B411" s="2">
        <v>6</v>
      </c>
      <c r="C411" s="2">
        <v>2</v>
      </c>
      <c r="D411" s="2">
        <v>1</v>
      </c>
      <c r="E411" s="2">
        <v>281</v>
      </c>
      <c r="F411" s="2">
        <v>2</v>
      </c>
      <c r="G411" s="2" t="str">
        <f t="shared" si="228"/>
        <v>6x2x1x2</v>
      </c>
    </row>
    <row r="412" spans="1:7" hidden="1">
      <c r="A412" s="2">
        <v>88</v>
      </c>
      <c r="B412" s="2">
        <v>1</v>
      </c>
      <c r="C412" s="2">
        <v>2</v>
      </c>
      <c r="D412" s="2">
        <v>2</v>
      </c>
      <c r="E412" s="2">
        <v>274</v>
      </c>
      <c r="F412" s="2">
        <v>2</v>
      </c>
      <c r="G412" s="2" t="str">
        <f t="shared" si="228"/>
        <v>1x2x2x2</v>
      </c>
    </row>
    <row r="413" spans="1:7" hidden="1">
      <c r="A413" s="2">
        <v>89</v>
      </c>
      <c r="B413" s="2">
        <v>3</v>
      </c>
      <c r="C413" s="2">
        <v>2</v>
      </c>
      <c r="D413" s="2">
        <v>2</v>
      </c>
      <c r="E413" s="2">
        <v>290</v>
      </c>
      <c r="F413" s="2">
        <v>2</v>
      </c>
      <c r="G413" s="2" t="str">
        <f t="shared" si="228"/>
        <v>3x2x2x2</v>
      </c>
    </row>
    <row r="414" spans="1:7" hidden="1">
      <c r="A414" s="2">
        <v>90</v>
      </c>
      <c r="B414" s="2">
        <v>5</v>
      </c>
      <c r="C414" s="2">
        <v>2</v>
      </c>
      <c r="D414" s="2">
        <v>2</v>
      </c>
      <c r="E414" s="2">
        <v>278</v>
      </c>
      <c r="F414" s="2">
        <v>2</v>
      </c>
      <c r="G414" s="2" t="str">
        <f t="shared" si="228"/>
        <v>5x2x2x2</v>
      </c>
    </row>
    <row r="415" spans="1:7" hidden="1">
      <c r="A415" s="2">
        <v>91</v>
      </c>
      <c r="B415" s="2">
        <v>6</v>
      </c>
      <c r="C415" s="2">
        <v>2</v>
      </c>
      <c r="D415" s="2">
        <v>2</v>
      </c>
      <c r="E415" s="2">
        <v>282</v>
      </c>
      <c r="F415" s="2">
        <v>2</v>
      </c>
      <c r="G415" s="2" t="str">
        <f t="shared" si="228"/>
        <v>6x2x2x2</v>
      </c>
    </row>
    <row r="416" spans="1:7" hidden="1">
      <c r="A416" s="2">
        <v>92</v>
      </c>
      <c r="B416" s="2">
        <v>7</v>
      </c>
      <c r="C416" s="2">
        <v>2</v>
      </c>
      <c r="D416" s="2">
        <v>2</v>
      </c>
      <c r="E416" s="2">
        <v>284</v>
      </c>
      <c r="F416" s="2">
        <v>2</v>
      </c>
      <c r="G416" s="2" t="str">
        <f t="shared" si="228"/>
        <v>7x2x2x2</v>
      </c>
    </row>
    <row r="417" spans="1:7" hidden="1">
      <c r="A417" s="2">
        <v>105</v>
      </c>
      <c r="B417" s="2">
        <v>15</v>
      </c>
      <c r="C417" s="2">
        <v>2</v>
      </c>
      <c r="D417" s="2">
        <v>1</v>
      </c>
      <c r="E417" s="2">
        <v>294</v>
      </c>
      <c r="F417" s="2">
        <v>-1</v>
      </c>
      <c r="G417" s="2" t="str">
        <f t="shared" si="228"/>
        <v>15x2x1x-1</v>
      </c>
    </row>
    <row r="418" spans="1:7" hidden="1">
      <c r="A418" s="2">
        <v>106</v>
      </c>
      <c r="B418" s="2">
        <v>15</v>
      </c>
      <c r="C418" s="2">
        <v>2</v>
      </c>
      <c r="D418" s="2">
        <v>2</v>
      </c>
      <c r="E418" s="2">
        <v>295</v>
      </c>
      <c r="F418" s="2">
        <v>-1</v>
      </c>
      <c r="G418" s="2" t="str">
        <f t="shared" si="228"/>
        <v>15x2x2x-1</v>
      </c>
    </row>
    <row r="419" spans="1:7" hidden="1">
      <c r="A419" s="2">
        <v>107</v>
      </c>
      <c r="B419" s="2">
        <v>15</v>
      </c>
      <c r="C419" s="2">
        <v>2</v>
      </c>
      <c r="D419" s="2">
        <v>1</v>
      </c>
      <c r="E419" s="2">
        <v>296</v>
      </c>
      <c r="F419" s="2">
        <v>2</v>
      </c>
      <c r="G419" s="2" t="str">
        <f t="shared" si="228"/>
        <v>15x2x1x2</v>
      </c>
    </row>
    <row r="420" spans="1:7" hidden="1">
      <c r="A420" s="2">
        <v>108</v>
      </c>
      <c r="B420" s="2">
        <v>15</v>
      </c>
      <c r="C420" s="2">
        <v>2</v>
      </c>
      <c r="D420" s="2">
        <v>2</v>
      </c>
      <c r="E420" s="2">
        <v>297</v>
      </c>
      <c r="F420" s="2">
        <v>2</v>
      </c>
      <c r="G420" s="2" t="str">
        <f t="shared" si="228"/>
        <v>15x2x2x2</v>
      </c>
    </row>
    <row r="421" spans="1:7" hidden="1">
      <c r="A421" s="2">
        <v>109</v>
      </c>
      <c r="B421" s="2">
        <v>-1</v>
      </c>
      <c r="C421" s="2">
        <v>-1</v>
      </c>
      <c r="D421" s="2">
        <v>-1</v>
      </c>
      <c r="E421" s="2">
        <v>298</v>
      </c>
      <c r="F421" s="2">
        <v>0</v>
      </c>
      <c r="G421" s="2" t="str">
        <f t="shared" si="228"/>
        <v>-1x-1x-1x0</v>
      </c>
    </row>
    <row r="422" spans="1:7" hidden="1">
      <c r="A422" s="2">
        <v>110</v>
      </c>
      <c r="B422" s="2">
        <v>-1</v>
      </c>
      <c r="C422" s="2">
        <v>-1</v>
      </c>
      <c r="D422" s="2">
        <v>-1</v>
      </c>
      <c r="E422" s="2">
        <v>298</v>
      </c>
      <c r="F422" s="2">
        <v>1</v>
      </c>
      <c r="G422" s="2" t="str">
        <f t="shared" si="228"/>
        <v>-1x-1x-1x1</v>
      </c>
    </row>
    <row r="423" spans="1:7" hidden="1">
      <c r="A423" s="2">
        <v>111</v>
      </c>
      <c r="B423" s="2">
        <v>-1</v>
      </c>
      <c r="C423" s="2">
        <v>-1</v>
      </c>
      <c r="D423" s="2">
        <v>-1</v>
      </c>
      <c r="E423" s="2">
        <v>298</v>
      </c>
      <c r="F423" s="2">
        <v>2</v>
      </c>
      <c r="G423" s="2" t="str">
        <f t="shared" si="228"/>
        <v>-1x-1x-1x2</v>
      </c>
    </row>
    <row r="424" spans="1:7" hidden="1">
      <c r="A424" s="2">
        <v>112</v>
      </c>
      <c r="B424" s="2">
        <v>-1</v>
      </c>
      <c r="C424" s="2">
        <v>-1</v>
      </c>
      <c r="D424" s="2">
        <v>-1</v>
      </c>
      <c r="E424" s="2">
        <v>298</v>
      </c>
      <c r="F424" s="2">
        <v>3</v>
      </c>
      <c r="G424" s="2" t="str">
        <f t="shared" si="228"/>
        <v>-1x-1x-1x3</v>
      </c>
    </row>
    <row r="425" spans="1:7" hidden="1">
      <c r="A425" s="2">
        <v>113</v>
      </c>
      <c r="B425" s="2">
        <v>-1</v>
      </c>
      <c r="C425" s="2">
        <v>-1</v>
      </c>
      <c r="D425" s="2">
        <v>-1</v>
      </c>
      <c r="E425" s="2">
        <v>299</v>
      </c>
      <c r="F425" s="2">
        <v>4</v>
      </c>
      <c r="G425" s="2" t="str">
        <f t="shared" si="228"/>
        <v>-1x-1x-1x4</v>
      </c>
    </row>
    <row r="426" spans="1:7" hidden="1">
      <c r="A426" s="2">
        <v>114</v>
      </c>
      <c r="B426" s="2">
        <v>-1</v>
      </c>
      <c r="C426" s="2">
        <v>-1</v>
      </c>
      <c r="D426" s="2">
        <v>-1</v>
      </c>
      <c r="E426" s="2">
        <v>300</v>
      </c>
      <c r="F426" s="2">
        <v>5</v>
      </c>
      <c r="G426" s="2" t="str">
        <f t="shared" si="228"/>
        <v>-1x-1x-1x5</v>
      </c>
    </row>
    <row r="427" spans="1:7" hidden="1">
      <c r="A427" s="2">
        <v>115</v>
      </c>
      <c r="B427" s="2">
        <v>-1</v>
      </c>
      <c r="C427" s="2">
        <v>-1</v>
      </c>
      <c r="D427" s="2">
        <v>-1</v>
      </c>
      <c r="E427" s="2">
        <v>302</v>
      </c>
      <c r="F427" s="2">
        <v>6</v>
      </c>
      <c r="G427" s="2" t="str">
        <f t="shared" si="228"/>
        <v>-1x-1x-1x6</v>
      </c>
    </row>
    <row r="428" spans="1:7" hidden="1">
      <c r="A428" s="2">
        <v>116</v>
      </c>
      <c r="B428" s="2">
        <v>-1</v>
      </c>
      <c r="C428" s="2">
        <v>-1</v>
      </c>
      <c r="D428" s="2">
        <v>-1</v>
      </c>
      <c r="E428" s="2">
        <v>307</v>
      </c>
      <c r="F428" s="2">
        <v>7</v>
      </c>
      <c r="G428" s="2" t="str">
        <f t="shared" si="228"/>
        <v>-1x-1x-1x7</v>
      </c>
    </row>
    <row r="429" spans="1:7" hidden="1">
      <c r="A429" s="2">
        <v>117</v>
      </c>
      <c r="B429" s="2">
        <v>-1</v>
      </c>
      <c r="C429" s="2">
        <v>-1</v>
      </c>
      <c r="D429" s="2">
        <v>-1</v>
      </c>
      <c r="E429" s="2">
        <v>308</v>
      </c>
      <c r="F429" s="2">
        <v>8</v>
      </c>
      <c r="G429" s="2" t="str">
        <f t="shared" si="228"/>
        <v>-1x-1x-1x8</v>
      </c>
    </row>
    <row r="430" spans="1:7" hidden="1">
      <c r="A430" s="2">
        <v>118</v>
      </c>
      <c r="B430" s="2">
        <v>-1</v>
      </c>
      <c r="C430" s="2">
        <v>-1</v>
      </c>
      <c r="D430" s="2">
        <v>-1</v>
      </c>
      <c r="E430" s="2">
        <v>309</v>
      </c>
      <c r="F430" s="2">
        <v>9</v>
      </c>
      <c r="G430" s="2" t="str">
        <f t="shared" si="228"/>
        <v>-1x-1x-1x9</v>
      </c>
    </row>
    <row r="431" spans="1:7" hidden="1">
      <c r="A431" s="2">
        <v>119</v>
      </c>
      <c r="B431" s="2">
        <v>-1</v>
      </c>
      <c r="C431" s="2">
        <v>-1</v>
      </c>
      <c r="D431" s="2">
        <v>-1</v>
      </c>
      <c r="E431" s="2">
        <v>303</v>
      </c>
      <c r="F431" s="2">
        <v>10</v>
      </c>
      <c r="G431" s="2" t="str">
        <f t="shared" si="228"/>
        <v>-1x-1x-1x10</v>
      </c>
    </row>
    <row r="432" spans="1:7" hidden="1">
      <c r="A432" s="2">
        <v>120</v>
      </c>
      <c r="B432" s="2">
        <v>-1</v>
      </c>
      <c r="C432" s="2">
        <v>-1</v>
      </c>
      <c r="D432" s="2">
        <v>-1</v>
      </c>
      <c r="E432" s="2">
        <v>305</v>
      </c>
      <c r="F432" s="2">
        <v>11</v>
      </c>
      <c r="G432" s="2" t="str">
        <f t="shared" si="228"/>
        <v>-1x-1x-1x11</v>
      </c>
    </row>
    <row r="433" spans="1:7" hidden="1">
      <c r="A433" s="2">
        <v>121</v>
      </c>
      <c r="B433" s="2">
        <v>-1</v>
      </c>
      <c r="C433" s="2">
        <v>-1</v>
      </c>
      <c r="D433" s="2">
        <v>-1</v>
      </c>
      <c r="E433" s="2">
        <v>306</v>
      </c>
      <c r="F433" s="2">
        <v>12</v>
      </c>
      <c r="G433" s="2" t="str">
        <f t="shared" si="228"/>
        <v>-1x-1x-1x12</v>
      </c>
    </row>
    <row r="434" spans="1:7" hidden="1">
      <c r="A434" s="2">
        <v>122</v>
      </c>
      <c r="B434" s="2">
        <v>-1</v>
      </c>
      <c r="C434" s="2">
        <v>-1</v>
      </c>
      <c r="D434" s="2">
        <v>-1</v>
      </c>
      <c r="E434" s="2">
        <v>301</v>
      </c>
      <c r="F434" s="2">
        <v>13</v>
      </c>
      <c r="G434" s="2" t="str">
        <f t="shared" si="228"/>
        <v>-1x-1x-1x13</v>
      </c>
    </row>
    <row r="435" spans="1:7" hidden="1">
      <c r="A435" s="2">
        <v>123</v>
      </c>
      <c r="B435" s="2">
        <v>-1</v>
      </c>
      <c r="C435" s="2">
        <v>-1</v>
      </c>
      <c r="D435" s="2">
        <v>-1</v>
      </c>
      <c r="E435" s="2">
        <v>304</v>
      </c>
      <c r="F435" s="2">
        <v>14</v>
      </c>
      <c r="G435" s="2" t="str">
        <f t="shared" si="228"/>
        <v>-1x-1x-1x14</v>
      </c>
    </row>
    <row r="436" spans="1:7" hidden="1">
      <c r="A436" s="2">
        <v>178</v>
      </c>
      <c r="B436" s="2">
        <v>-1</v>
      </c>
      <c r="C436" s="2">
        <v>-1</v>
      </c>
      <c r="D436" s="2">
        <v>-1</v>
      </c>
      <c r="E436" s="2">
        <v>134</v>
      </c>
      <c r="F436" s="2">
        <v>-1</v>
      </c>
      <c r="G436" s="2" t="str">
        <f t="shared" si="228"/>
        <v>-1x-1x-1x-1</v>
      </c>
    </row>
    <row r="437" spans="1:7" hidden="1">
      <c r="A437" s="2">
        <v>200</v>
      </c>
      <c r="B437" s="2">
        <v>16</v>
      </c>
      <c r="C437" s="2">
        <v>0</v>
      </c>
      <c r="D437" s="2">
        <v>1</v>
      </c>
      <c r="E437" s="2">
        <v>310</v>
      </c>
      <c r="F437" s="2">
        <v>-1</v>
      </c>
      <c r="G437" s="2" t="str">
        <f t="shared" si="228"/>
        <v>16x0x1x-1</v>
      </c>
    </row>
    <row r="438" spans="1:7" hidden="1">
      <c r="A438" s="2">
        <v>201</v>
      </c>
      <c r="B438" s="2">
        <v>16</v>
      </c>
      <c r="C438" s="2">
        <v>0</v>
      </c>
      <c r="D438" s="2">
        <v>2</v>
      </c>
      <c r="E438" s="2">
        <v>311</v>
      </c>
      <c r="F438" s="2">
        <v>-1</v>
      </c>
      <c r="G438" s="2" t="str">
        <f t="shared" si="228"/>
        <v>16x0x2x-1</v>
      </c>
    </row>
    <row r="439" spans="1:7" hidden="1">
      <c r="A439" s="2">
        <v>209</v>
      </c>
      <c r="B439" s="2">
        <v>3</v>
      </c>
      <c r="C439" s="2">
        <v>1</v>
      </c>
      <c r="D439" s="2">
        <v>1</v>
      </c>
      <c r="E439" s="2">
        <v>55</v>
      </c>
      <c r="F439" s="2">
        <v>-1</v>
      </c>
      <c r="G439" s="2" t="str">
        <f t="shared" ref="G439:G464" si="229">CONCATENATE(B439,"x",C439,"x",D439,"x",F439)</f>
        <v>3x1x1x-1</v>
      </c>
    </row>
    <row r="440" spans="1:7" hidden="1">
      <c r="A440" s="2">
        <v>210</v>
      </c>
      <c r="B440" s="2">
        <v>4</v>
      </c>
      <c r="C440" s="2">
        <v>1</v>
      </c>
      <c r="D440" s="2">
        <v>1</v>
      </c>
      <c r="E440" s="2">
        <v>57</v>
      </c>
      <c r="F440" s="2">
        <v>-1</v>
      </c>
      <c r="G440" s="2" t="str">
        <f t="shared" si="229"/>
        <v>4x1x1x-1</v>
      </c>
    </row>
    <row r="441" spans="1:7" hidden="1">
      <c r="A441" s="2">
        <v>213</v>
      </c>
      <c r="B441" s="2">
        <v>3</v>
      </c>
      <c r="C441" s="2">
        <v>2</v>
      </c>
      <c r="D441" s="2">
        <v>1</v>
      </c>
      <c r="E441" s="2">
        <v>56</v>
      </c>
      <c r="F441" s="2">
        <v>-1</v>
      </c>
      <c r="G441" s="2" t="str">
        <f t="shared" si="229"/>
        <v>3x2x1x-1</v>
      </c>
    </row>
    <row r="442" spans="1:7" hidden="1">
      <c r="A442" s="2">
        <v>214</v>
      </c>
      <c r="B442" s="2">
        <v>4</v>
      </c>
      <c r="C442" s="2">
        <v>2</v>
      </c>
      <c r="D442" s="2">
        <v>1</v>
      </c>
      <c r="E442" s="2">
        <v>58</v>
      </c>
      <c r="F442" s="2">
        <v>-1</v>
      </c>
      <c r="G442" s="2" t="str">
        <f t="shared" si="229"/>
        <v>4x2x1x-1</v>
      </c>
    </row>
    <row r="443" spans="1:7" hidden="1">
      <c r="A443" s="2">
        <v>217</v>
      </c>
      <c r="B443" s="2">
        <v>13</v>
      </c>
      <c r="C443" s="2">
        <v>0</v>
      </c>
      <c r="D443" s="2">
        <v>1</v>
      </c>
      <c r="E443" s="2">
        <v>293</v>
      </c>
      <c r="F443" s="2">
        <v>-1</v>
      </c>
      <c r="G443" s="2" t="str">
        <f t="shared" si="229"/>
        <v>13x0x1x-1</v>
      </c>
    </row>
    <row r="444" spans="1:7" hidden="1">
      <c r="A444" s="2">
        <v>219</v>
      </c>
      <c r="B444" s="2">
        <v>10</v>
      </c>
      <c r="C444" s="2">
        <v>0</v>
      </c>
      <c r="D444" s="2">
        <v>2</v>
      </c>
      <c r="E444" s="2">
        <v>39</v>
      </c>
      <c r="F444" s="2">
        <v>-1</v>
      </c>
      <c r="G444" s="2" t="str">
        <f t="shared" si="229"/>
        <v>10x0x2x-1</v>
      </c>
    </row>
    <row r="445" spans="1:7" hidden="1">
      <c r="A445" s="2">
        <v>220</v>
      </c>
      <c r="B445" s="2">
        <v>12</v>
      </c>
      <c r="C445" s="2">
        <v>0</v>
      </c>
      <c r="D445" s="2">
        <v>2</v>
      </c>
      <c r="E445" s="2">
        <v>267</v>
      </c>
      <c r="F445" s="2">
        <v>-1</v>
      </c>
      <c r="G445" s="2" t="str">
        <f t="shared" si="229"/>
        <v>12x0x2x-1</v>
      </c>
    </row>
    <row r="446" spans="1:7" hidden="1">
      <c r="A446" s="2">
        <v>221</v>
      </c>
      <c r="B446" s="2">
        <v>13</v>
      </c>
      <c r="C446" s="2">
        <v>0</v>
      </c>
      <c r="D446" s="2">
        <v>2</v>
      </c>
      <c r="E446" s="2">
        <v>264</v>
      </c>
      <c r="F446" s="2">
        <v>-1</v>
      </c>
      <c r="G446" s="2" t="str">
        <f t="shared" si="229"/>
        <v>13x0x2x-1</v>
      </c>
    </row>
    <row r="447" spans="1:7" hidden="1">
      <c r="A447" s="2">
        <v>223</v>
      </c>
      <c r="B447" s="2">
        <v>16</v>
      </c>
      <c r="C447" s="2">
        <v>0</v>
      </c>
      <c r="D447" s="2">
        <v>1</v>
      </c>
      <c r="E447" s="2">
        <v>312</v>
      </c>
      <c r="F447" s="2">
        <v>1</v>
      </c>
      <c r="G447" s="2" t="str">
        <f t="shared" si="229"/>
        <v>16x0x1x1</v>
      </c>
    </row>
    <row r="448" spans="1:7" hidden="1">
      <c r="A448" s="2">
        <v>224</v>
      </c>
      <c r="B448" s="2">
        <v>16</v>
      </c>
      <c r="C448" s="2">
        <v>0</v>
      </c>
      <c r="D448" s="2">
        <v>2</v>
      </c>
      <c r="E448" s="2">
        <v>313</v>
      </c>
      <c r="F448" s="2">
        <v>-1</v>
      </c>
      <c r="G448" s="2" t="str">
        <f t="shared" si="229"/>
        <v>16x0x2x-1</v>
      </c>
    </row>
    <row r="449" spans="1:7" hidden="1">
      <c r="A449">
        <v>225</v>
      </c>
      <c r="B449">
        <v>18</v>
      </c>
      <c r="C449">
        <v>0</v>
      </c>
      <c r="D449">
        <v>1</v>
      </c>
      <c r="E449">
        <v>35</v>
      </c>
      <c r="F449">
        <v>-1</v>
      </c>
      <c r="G449" s="2" t="str">
        <f t="shared" si="229"/>
        <v>18x0x1x-1</v>
      </c>
    </row>
    <row r="450" spans="1:7" hidden="1">
      <c r="A450">
        <v>226</v>
      </c>
      <c r="B450">
        <v>18</v>
      </c>
      <c r="C450">
        <v>0</v>
      </c>
      <c r="D450">
        <v>2</v>
      </c>
      <c r="E450">
        <v>36</v>
      </c>
      <c r="F450">
        <v>-1</v>
      </c>
      <c r="G450" s="2" t="str">
        <f t="shared" si="229"/>
        <v>18x0x2x-1</v>
      </c>
    </row>
    <row r="451" spans="1:7" hidden="1">
      <c r="A451">
        <v>227</v>
      </c>
      <c r="B451">
        <v>19</v>
      </c>
      <c r="C451">
        <v>0</v>
      </c>
      <c r="D451">
        <v>1</v>
      </c>
      <c r="E451">
        <v>317</v>
      </c>
      <c r="F451">
        <v>-1</v>
      </c>
      <c r="G451" s="2" t="str">
        <f t="shared" si="229"/>
        <v>19x0x1x-1</v>
      </c>
    </row>
    <row r="452" spans="1:7" hidden="1">
      <c r="A452">
        <v>228</v>
      </c>
      <c r="B452">
        <v>19</v>
      </c>
      <c r="C452">
        <v>0</v>
      </c>
      <c r="D452">
        <v>2</v>
      </c>
      <c r="E452">
        <v>318</v>
      </c>
      <c r="F452">
        <v>-1</v>
      </c>
      <c r="G452" s="2" t="str">
        <f t="shared" si="229"/>
        <v>19x0x2x-1</v>
      </c>
    </row>
    <row r="453" spans="1:7" hidden="1">
      <c r="A453">
        <v>229</v>
      </c>
      <c r="B453">
        <v>20</v>
      </c>
      <c r="C453">
        <v>0</v>
      </c>
      <c r="D453">
        <v>1</v>
      </c>
      <c r="E453">
        <v>37</v>
      </c>
      <c r="F453">
        <v>-1</v>
      </c>
      <c r="G453" s="2" t="str">
        <f t="shared" si="229"/>
        <v>20x0x1x-1</v>
      </c>
    </row>
    <row r="454" spans="1:7" hidden="1">
      <c r="A454">
        <v>230</v>
      </c>
      <c r="B454">
        <v>20</v>
      </c>
      <c r="C454">
        <v>0</v>
      </c>
      <c r="D454">
        <v>2</v>
      </c>
      <c r="E454">
        <v>38</v>
      </c>
      <c r="F454">
        <v>-1</v>
      </c>
      <c r="G454" s="2" t="str">
        <f t="shared" si="229"/>
        <v>20x0x2x-1</v>
      </c>
    </row>
    <row r="455" spans="1:7" hidden="1">
      <c r="A455">
        <v>231</v>
      </c>
      <c r="B455">
        <v>21</v>
      </c>
      <c r="C455">
        <v>0</v>
      </c>
      <c r="D455">
        <v>1</v>
      </c>
      <c r="E455">
        <v>259</v>
      </c>
      <c r="F455">
        <v>-1</v>
      </c>
      <c r="G455" s="2" t="str">
        <f t="shared" si="229"/>
        <v>21x0x1x-1</v>
      </c>
    </row>
    <row r="456" spans="1:7" hidden="1">
      <c r="A456">
        <v>232</v>
      </c>
      <c r="B456">
        <v>21</v>
      </c>
      <c r="C456">
        <v>0</v>
      </c>
      <c r="D456">
        <v>2</v>
      </c>
      <c r="E456">
        <v>39</v>
      </c>
      <c r="F456">
        <v>-1</v>
      </c>
      <c r="G456" s="2" t="str">
        <f t="shared" si="229"/>
        <v>21x0x2x-1</v>
      </c>
    </row>
    <row r="457" spans="1:7" hidden="1">
      <c r="A457">
        <v>233</v>
      </c>
      <c r="B457">
        <v>22</v>
      </c>
      <c r="C457">
        <v>0</v>
      </c>
      <c r="D457">
        <v>1</v>
      </c>
      <c r="E457">
        <v>293</v>
      </c>
      <c r="F457">
        <v>-1</v>
      </c>
      <c r="G457" s="2" t="str">
        <f t="shared" si="229"/>
        <v>22x0x1x-1</v>
      </c>
    </row>
    <row r="458" spans="1:7" hidden="1">
      <c r="A458">
        <v>234</v>
      </c>
      <c r="B458">
        <v>22</v>
      </c>
      <c r="C458">
        <v>0</v>
      </c>
      <c r="D458">
        <v>2</v>
      </c>
      <c r="E458">
        <v>264</v>
      </c>
      <c r="F458">
        <v>-1</v>
      </c>
      <c r="G458" s="2" t="str">
        <f t="shared" si="229"/>
        <v>22x0x2x-1</v>
      </c>
    </row>
    <row r="459" spans="1:7" hidden="1">
      <c r="A459">
        <v>235</v>
      </c>
      <c r="B459">
        <v>23</v>
      </c>
      <c r="C459">
        <v>0</v>
      </c>
      <c r="D459">
        <v>1</v>
      </c>
      <c r="E459">
        <v>319</v>
      </c>
      <c r="F459">
        <v>-1</v>
      </c>
      <c r="G459" s="2" t="str">
        <f t="shared" si="229"/>
        <v>23x0x1x-1</v>
      </c>
    </row>
    <row r="460" spans="1:7" hidden="1">
      <c r="A460">
        <v>236</v>
      </c>
      <c r="B460">
        <v>23</v>
      </c>
      <c r="C460">
        <v>0</v>
      </c>
      <c r="D460">
        <v>2</v>
      </c>
      <c r="E460">
        <v>320</v>
      </c>
      <c r="F460">
        <v>-1</v>
      </c>
      <c r="G460" s="2" t="str">
        <f t="shared" si="229"/>
        <v>23x0x2x-1</v>
      </c>
    </row>
    <row r="461" spans="1:7" hidden="1">
      <c r="A461">
        <v>237</v>
      </c>
      <c r="B461">
        <v>24</v>
      </c>
      <c r="C461">
        <v>0</v>
      </c>
      <c r="D461">
        <v>1</v>
      </c>
      <c r="E461">
        <v>321</v>
      </c>
      <c r="F461">
        <v>-1</v>
      </c>
      <c r="G461" s="2" t="str">
        <f t="shared" si="229"/>
        <v>24x0x1x-1</v>
      </c>
    </row>
    <row r="462" spans="1:7" hidden="1">
      <c r="A462">
        <v>238</v>
      </c>
      <c r="B462">
        <v>24</v>
      </c>
      <c r="C462">
        <v>0</v>
      </c>
      <c r="D462">
        <v>2</v>
      </c>
      <c r="E462">
        <v>322</v>
      </c>
      <c r="F462">
        <v>-1</v>
      </c>
      <c r="G462" s="2" t="str">
        <f t="shared" si="229"/>
        <v>24x0x2x-1</v>
      </c>
    </row>
    <row r="463" spans="1:7" hidden="1">
      <c r="A463">
        <v>239</v>
      </c>
      <c r="B463">
        <v>25</v>
      </c>
      <c r="C463">
        <v>0</v>
      </c>
      <c r="D463">
        <v>1</v>
      </c>
      <c r="E463">
        <v>323</v>
      </c>
      <c r="F463">
        <v>-1</v>
      </c>
      <c r="G463" s="2" t="str">
        <f t="shared" si="229"/>
        <v>25x0x1x-1</v>
      </c>
    </row>
    <row r="464" spans="1:7" hidden="1">
      <c r="A464">
        <v>240</v>
      </c>
      <c r="B464">
        <v>25</v>
      </c>
      <c r="C464">
        <v>0</v>
      </c>
      <c r="D464">
        <v>2</v>
      </c>
      <c r="E464">
        <v>324</v>
      </c>
      <c r="F464">
        <v>-1</v>
      </c>
      <c r="G464" s="2" t="str">
        <f t="shared" si="229"/>
        <v>25x0x2x-1</v>
      </c>
    </row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</sheetData>
  <sheetProtection password="8841" sheet="1" objects="1" scenarios="1" selectLockedCells="1"/>
  <mergeCells count="1112">
    <mergeCell ref="R6:T6"/>
    <mergeCell ref="U6:X6"/>
    <mergeCell ref="R7:T7"/>
    <mergeCell ref="U7:X7"/>
    <mergeCell ref="R8:T8"/>
    <mergeCell ref="U8:X8"/>
    <mergeCell ref="W134:X134"/>
    <mergeCell ref="W135:X135"/>
    <mergeCell ref="W136:X136"/>
    <mergeCell ref="W142:X142"/>
    <mergeCell ref="W143:X143"/>
    <mergeCell ref="W144:X144"/>
    <mergeCell ref="W145:X145"/>
    <mergeCell ref="W149:X149"/>
    <mergeCell ref="M5:P7"/>
    <mergeCell ref="O10:P10"/>
    <mergeCell ref="O9:P9"/>
    <mergeCell ref="O8:P8"/>
    <mergeCell ref="M4:O4"/>
    <mergeCell ref="L25:AA25"/>
    <mergeCell ref="L169:O169"/>
    <mergeCell ref="L170:O170"/>
    <mergeCell ref="W109:X109"/>
    <mergeCell ref="W110:X110"/>
    <mergeCell ref="W111:X111"/>
    <mergeCell ref="W112:X112"/>
    <mergeCell ref="L24:O24"/>
    <mergeCell ref="L26:O26"/>
    <mergeCell ref="L27:O27"/>
    <mergeCell ref="L28:O28"/>
    <mergeCell ref="L29:O29"/>
    <mergeCell ref="L30:O30"/>
    <mergeCell ref="L31:O31"/>
    <mergeCell ref="L32:O32"/>
    <mergeCell ref="W150:X150"/>
    <mergeCell ref="W151:X151"/>
    <mergeCell ref="W152:X152"/>
    <mergeCell ref="W139:X139"/>
    <mergeCell ref="L174:O174"/>
    <mergeCell ref="L175:O175"/>
    <mergeCell ref="L138:O138"/>
    <mergeCell ref="L139:O139"/>
    <mergeCell ref="L140:O140"/>
    <mergeCell ref="L141:O141"/>
    <mergeCell ref="L142:O142"/>
    <mergeCell ref="L143:O143"/>
    <mergeCell ref="L144:O144"/>
    <mergeCell ref="L145:O145"/>
    <mergeCell ref="L146:O146"/>
    <mergeCell ref="L147:O147"/>
    <mergeCell ref="L148:O148"/>
    <mergeCell ref="L149:O149"/>
    <mergeCell ref="L150:O150"/>
    <mergeCell ref="L151:O151"/>
    <mergeCell ref="L152:O152"/>
    <mergeCell ref="L153:O153"/>
    <mergeCell ref="L154:O154"/>
    <mergeCell ref="L156:O156"/>
    <mergeCell ref="L157:O157"/>
    <mergeCell ref="L158:O158"/>
    <mergeCell ref="L171:O171"/>
    <mergeCell ref="L159:O159"/>
    <mergeCell ref="W140:X140"/>
    <mergeCell ref="W141:X141"/>
    <mergeCell ref="W146:X146"/>
    <mergeCell ref="W147:X147"/>
    <mergeCell ref="L33:O33"/>
    <mergeCell ref="L34:O34"/>
    <mergeCell ref="L35:O35"/>
    <mergeCell ref="L36:O36"/>
    <mergeCell ref="L37:O37"/>
    <mergeCell ref="L38:O38"/>
    <mergeCell ref="L39:O39"/>
    <mergeCell ref="L40:O40"/>
    <mergeCell ref="W148:X148"/>
    <mergeCell ref="W130:X130"/>
    <mergeCell ref="L172:O172"/>
    <mergeCell ref="L173:O173"/>
    <mergeCell ref="W137:X137"/>
    <mergeCell ref="W138:X138"/>
    <mergeCell ref="W121:X121"/>
    <mergeCell ref="W122:X122"/>
    <mergeCell ref="W123:X123"/>
    <mergeCell ref="W124:X124"/>
    <mergeCell ref="W125:X125"/>
    <mergeCell ref="W126:X126"/>
    <mergeCell ref="W127:X127"/>
    <mergeCell ref="W128:X128"/>
    <mergeCell ref="W129:X129"/>
    <mergeCell ref="W156:X156"/>
    <mergeCell ref="W131:X131"/>
    <mergeCell ref="W132:X132"/>
    <mergeCell ref="W133:X133"/>
    <mergeCell ref="W165:X165"/>
    <mergeCell ref="W175:X175"/>
    <mergeCell ref="W166:X166"/>
    <mergeCell ref="W167:X167"/>
    <mergeCell ref="W168:X168"/>
    <mergeCell ref="W169:X169"/>
    <mergeCell ref="W170:X170"/>
    <mergeCell ref="W171:X171"/>
    <mergeCell ref="W172:X172"/>
    <mergeCell ref="W173:X173"/>
    <mergeCell ref="W174:X174"/>
    <mergeCell ref="W153:X153"/>
    <mergeCell ref="W157:X157"/>
    <mergeCell ref="W158:X158"/>
    <mergeCell ref="W159:X159"/>
    <mergeCell ref="W160:X160"/>
    <mergeCell ref="W161:X161"/>
    <mergeCell ref="W162:X162"/>
    <mergeCell ref="W163:X163"/>
    <mergeCell ref="W164:X164"/>
    <mergeCell ref="W154:X154"/>
    <mergeCell ref="W155:X155"/>
    <mergeCell ref="W99:X99"/>
    <mergeCell ref="W113:X113"/>
    <mergeCell ref="W114:X114"/>
    <mergeCell ref="W115:X115"/>
    <mergeCell ref="W116:X116"/>
    <mergeCell ref="W117:X117"/>
    <mergeCell ref="W118:X118"/>
    <mergeCell ref="W119:X119"/>
    <mergeCell ref="W120:X120"/>
    <mergeCell ref="W100:X100"/>
    <mergeCell ref="W101:X101"/>
    <mergeCell ref="W102:X102"/>
    <mergeCell ref="W103:X103"/>
    <mergeCell ref="W104:X104"/>
    <mergeCell ref="W105:X105"/>
    <mergeCell ref="W106:X106"/>
    <mergeCell ref="W107:X107"/>
    <mergeCell ref="W108:X108"/>
    <mergeCell ref="W82:X82"/>
    <mergeCell ref="W83:X83"/>
    <mergeCell ref="W84:X84"/>
    <mergeCell ref="W85:X85"/>
    <mergeCell ref="W86:X86"/>
    <mergeCell ref="W87:X87"/>
    <mergeCell ref="W88:X88"/>
    <mergeCell ref="W89:X89"/>
    <mergeCell ref="W90:X90"/>
    <mergeCell ref="W91:X91"/>
    <mergeCell ref="W92:X92"/>
    <mergeCell ref="W93:X93"/>
    <mergeCell ref="W94:X94"/>
    <mergeCell ref="W95:X95"/>
    <mergeCell ref="W96:X96"/>
    <mergeCell ref="W97:X97"/>
    <mergeCell ref="W98:X98"/>
    <mergeCell ref="W65:X65"/>
    <mergeCell ref="W66:X66"/>
    <mergeCell ref="W67:X67"/>
    <mergeCell ref="W68:X68"/>
    <mergeCell ref="W69:X69"/>
    <mergeCell ref="W70:X70"/>
    <mergeCell ref="W71:X71"/>
    <mergeCell ref="W72:X72"/>
    <mergeCell ref="W73:X73"/>
    <mergeCell ref="W74:X74"/>
    <mergeCell ref="W75:X75"/>
    <mergeCell ref="W76:X76"/>
    <mergeCell ref="W77:X77"/>
    <mergeCell ref="W78:X78"/>
    <mergeCell ref="W79:X79"/>
    <mergeCell ref="W80:X80"/>
    <mergeCell ref="W81:X81"/>
    <mergeCell ref="W48:X48"/>
    <mergeCell ref="W49:X49"/>
    <mergeCell ref="W50:X50"/>
    <mergeCell ref="W51:X51"/>
    <mergeCell ref="W52:X52"/>
    <mergeCell ref="W53:X53"/>
    <mergeCell ref="W54:X54"/>
    <mergeCell ref="W55:X55"/>
    <mergeCell ref="W56:X56"/>
    <mergeCell ref="W57:X57"/>
    <mergeCell ref="W58:X58"/>
    <mergeCell ref="W59:X59"/>
    <mergeCell ref="W60:X60"/>
    <mergeCell ref="W61:X61"/>
    <mergeCell ref="W62:X62"/>
    <mergeCell ref="W63:X63"/>
    <mergeCell ref="W64:X64"/>
    <mergeCell ref="W31:X31"/>
    <mergeCell ref="W32:X32"/>
    <mergeCell ref="W33:X33"/>
    <mergeCell ref="W34:X34"/>
    <mergeCell ref="W35:X35"/>
    <mergeCell ref="W36:X36"/>
    <mergeCell ref="W37:X37"/>
    <mergeCell ref="W38:X38"/>
    <mergeCell ref="W39:X39"/>
    <mergeCell ref="W40:X40"/>
    <mergeCell ref="W41:X41"/>
    <mergeCell ref="W42:X42"/>
    <mergeCell ref="W43:X43"/>
    <mergeCell ref="W44:X44"/>
    <mergeCell ref="W45:X45"/>
    <mergeCell ref="W46:X46"/>
    <mergeCell ref="W47:X47"/>
    <mergeCell ref="U170:V170"/>
    <mergeCell ref="U171:V171"/>
    <mergeCell ref="U172:V172"/>
    <mergeCell ref="U173:V173"/>
    <mergeCell ref="U174:V174"/>
    <mergeCell ref="U175:V175"/>
    <mergeCell ref="U159:V159"/>
    <mergeCell ref="U160:V160"/>
    <mergeCell ref="U161:V161"/>
    <mergeCell ref="U162:V162"/>
    <mergeCell ref="U163:V163"/>
    <mergeCell ref="U164:V164"/>
    <mergeCell ref="U165:V165"/>
    <mergeCell ref="U166:V166"/>
    <mergeCell ref="U167:V167"/>
    <mergeCell ref="W29:X29"/>
    <mergeCell ref="W30:X30"/>
    <mergeCell ref="U168:V168"/>
    <mergeCell ref="U150:V150"/>
    <mergeCell ref="U151:V151"/>
    <mergeCell ref="U152:V152"/>
    <mergeCell ref="U153:V153"/>
    <mergeCell ref="U154:V154"/>
    <mergeCell ref="U155:V155"/>
    <mergeCell ref="U156:V156"/>
    <mergeCell ref="U157:V157"/>
    <mergeCell ref="U158:V158"/>
    <mergeCell ref="U141:V141"/>
    <mergeCell ref="U142:V142"/>
    <mergeCell ref="U143:V143"/>
    <mergeCell ref="U144:V144"/>
    <mergeCell ref="U145:V145"/>
    <mergeCell ref="U128:V128"/>
    <mergeCell ref="U129:V129"/>
    <mergeCell ref="U130:V130"/>
    <mergeCell ref="U131:V131"/>
    <mergeCell ref="U147:V147"/>
    <mergeCell ref="U148:V148"/>
    <mergeCell ref="U149:V149"/>
    <mergeCell ref="U132:V132"/>
    <mergeCell ref="U133:V133"/>
    <mergeCell ref="U134:V134"/>
    <mergeCell ref="U135:V135"/>
    <mergeCell ref="U136:V136"/>
    <mergeCell ref="U137:V137"/>
    <mergeCell ref="U138:V138"/>
    <mergeCell ref="U139:V139"/>
    <mergeCell ref="U140:V140"/>
    <mergeCell ref="U169:V169"/>
    <mergeCell ref="U146:V146"/>
    <mergeCell ref="U111:V111"/>
    <mergeCell ref="U112:V112"/>
    <mergeCell ref="U113:V113"/>
    <mergeCell ref="U114:V114"/>
    <mergeCell ref="U115:V115"/>
    <mergeCell ref="U116:V116"/>
    <mergeCell ref="U117:V117"/>
    <mergeCell ref="U118:V118"/>
    <mergeCell ref="U119:V119"/>
    <mergeCell ref="U120:V120"/>
    <mergeCell ref="U121:V121"/>
    <mergeCell ref="U122:V122"/>
    <mergeCell ref="U123:V123"/>
    <mergeCell ref="U124:V124"/>
    <mergeCell ref="U125:V125"/>
    <mergeCell ref="U126:V126"/>
    <mergeCell ref="U127:V127"/>
    <mergeCell ref="U94:V94"/>
    <mergeCell ref="U95:V95"/>
    <mergeCell ref="U96:V96"/>
    <mergeCell ref="U97:V97"/>
    <mergeCell ref="U98:V98"/>
    <mergeCell ref="U99:V99"/>
    <mergeCell ref="U100:V100"/>
    <mergeCell ref="U101:V101"/>
    <mergeCell ref="U102:V102"/>
    <mergeCell ref="U103:V103"/>
    <mergeCell ref="U104:V104"/>
    <mergeCell ref="U105:V105"/>
    <mergeCell ref="U106:V106"/>
    <mergeCell ref="U107:V107"/>
    <mergeCell ref="U108:V108"/>
    <mergeCell ref="U109:V109"/>
    <mergeCell ref="U110:V110"/>
    <mergeCell ref="U77:V77"/>
    <mergeCell ref="U78:V78"/>
    <mergeCell ref="U79:V79"/>
    <mergeCell ref="U80:V80"/>
    <mergeCell ref="U81:V81"/>
    <mergeCell ref="U82:V82"/>
    <mergeCell ref="U83:V83"/>
    <mergeCell ref="U84:V84"/>
    <mergeCell ref="U85:V85"/>
    <mergeCell ref="U86:V86"/>
    <mergeCell ref="U87:V87"/>
    <mergeCell ref="U88:V88"/>
    <mergeCell ref="U89:V89"/>
    <mergeCell ref="U90:V90"/>
    <mergeCell ref="U91:V91"/>
    <mergeCell ref="U92:V92"/>
    <mergeCell ref="U93:V93"/>
    <mergeCell ref="U60:V60"/>
    <mergeCell ref="U61:V61"/>
    <mergeCell ref="U62:V62"/>
    <mergeCell ref="U63:V63"/>
    <mergeCell ref="U64:V64"/>
    <mergeCell ref="U65:V65"/>
    <mergeCell ref="U66:V66"/>
    <mergeCell ref="U67:V67"/>
    <mergeCell ref="U68:V68"/>
    <mergeCell ref="U69:V69"/>
    <mergeCell ref="U70:V70"/>
    <mergeCell ref="U71:V71"/>
    <mergeCell ref="U72:V72"/>
    <mergeCell ref="U73:V73"/>
    <mergeCell ref="U74:V74"/>
    <mergeCell ref="U75:V75"/>
    <mergeCell ref="U76:V76"/>
    <mergeCell ref="U26:V26"/>
    <mergeCell ref="U27:V27"/>
    <mergeCell ref="U28:V28"/>
    <mergeCell ref="U29:V29"/>
    <mergeCell ref="U30:V30"/>
    <mergeCell ref="U31:V31"/>
    <mergeCell ref="U32:V32"/>
    <mergeCell ref="U33:V33"/>
    <mergeCell ref="U52:V52"/>
    <mergeCell ref="U53:V53"/>
    <mergeCell ref="U54:V54"/>
    <mergeCell ref="U55:V55"/>
    <mergeCell ref="U56:V56"/>
    <mergeCell ref="U57:V57"/>
    <mergeCell ref="U58:V58"/>
    <mergeCell ref="U59:V59"/>
    <mergeCell ref="U42:V42"/>
    <mergeCell ref="U43:V43"/>
    <mergeCell ref="U44:V44"/>
    <mergeCell ref="U45:V45"/>
    <mergeCell ref="U46:V46"/>
    <mergeCell ref="U47:V47"/>
    <mergeCell ref="U48:V48"/>
    <mergeCell ref="U49:V49"/>
    <mergeCell ref="U50:V50"/>
    <mergeCell ref="U51:V51"/>
    <mergeCell ref="J24:K24"/>
    <mergeCell ref="W24:X24"/>
    <mergeCell ref="W26:X26"/>
    <mergeCell ref="W27:X27"/>
    <mergeCell ref="W28:X28"/>
    <mergeCell ref="Q170:R170"/>
    <mergeCell ref="Q171:R171"/>
    <mergeCell ref="Q172:R172"/>
    <mergeCell ref="Q143:R143"/>
    <mergeCell ref="Q144:R144"/>
    <mergeCell ref="Q145:R145"/>
    <mergeCell ref="Q146:R146"/>
    <mergeCell ref="Q147:R147"/>
    <mergeCell ref="Q148:R148"/>
    <mergeCell ref="Q149:R149"/>
    <mergeCell ref="Q150:R150"/>
    <mergeCell ref="Q151:R151"/>
    <mergeCell ref="Q132:R132"/>
    <mergeCell ref="Q133:R133"/>
    <mergeCell ref="Q134:R134"/>
    <mergeCell ref="Q135:R135"/>
    <mergeCell ref="Q136:R136"/>
    <mergeCell ref="Q137:R137"/>
    <mergeCell ref="U34:V34"/>
    <mergeCell ref="U35:V35"/>
    <mergeCell ref="U36:V36"/>
    <mergeCell ref="U37:V37"/>
    <mergeCell ref="U38:V38"/>
    <mergeCell ref="U39:V39"/>
    <mergeCell ref="U40:V40"/>
    <mergeCell ref="U41:V41"/>
    <mergeCell ref="U24:V24"/>
    <mergeCell ref="Q173:R173"/>
    <mergeCell ref="Q174:R174"/>
    <mergeCell ref="Q175:R175"/>
    <mergeCell ref="C25:F25"/>
    <mergeCell ref="Q161:R161"/>
    <mergeCell ref="Q162:R162"/>
    <mergeCell ref="Q163:R163"/>
    <mergeCell ref="Q164:R164"/>
    <mergeCell ref="Q165:R165"/>
    <mergeCell ref="Q166:R166"/>
    <mergeCell ref="Q167:R167"/>
    <mergeCell ref="Q168:R168"/>
    <mergeCell ref="Q169:R169"/>
    <mergeCell ref="Q152:R152"/>
    <mergeCell ref="Q153:R153"/>
    <mergeCell ref="Q154:R154"/>
    <mergeCell ref="Q155:R155"/>
    <mergeCell ref="Q156:R156"/>
    <mergeCell ref="Q141:R141"/>
    <mergeCell ref="Q142:R142"/>
    <mergeCell ref="Q157:R157"/>
    <mergeCell ref="Q158:R158"/>
    <mergeCell ref="Q159:R159"/>
    <mergeCell ref="Q160:R160"/>
    <mergeCell ref="Q41:R41"/>
    <mergeCell ref="J26:K26"/>
    <mergeCell ref="J27:K27"/>
    <mergeCell ref="J28:K28"/>
    <mergeCell ref="J29:K29"/>
    <mergeCell ref="J30:K30"/>
    <mergeCell ref="J31:K31"/>
    <mergeCell ref="J32:K32"/>
    <mergeCell ref="Q113:R113"/>
    <mergeCell ref="Q114:R114"/>
    <mergeCell ref="Q115:R115"/>
    <mergeCell ref="Q116:R116"/>
    <mergeCell ref="Q117:R117"/>
    <mergeCell ref="Q118:R118"/>
    <mergeCell ref="Q119:R119"/>
    <mergeCell ref="Q120:R120"/>
    <mergeCell ref="Q121:R121"/>
    <mergeCell ref="Q122:R122"/>
    <mergeCell ref="Q138:R138"/>
    <mergeCell ref="Q139:R139"/>
    <mergeCell ref="Q140:R140"/>
    <mergeCell ref="Q123:R123"/>
    <mergeCell ref="Q124:R124"/>
    <mergeCell ref="Q125:R125"/>
    <mergeCell ref="Q126:R126"/>
    <mergeCell ref="Q127:R127"/>
    <mergeCell ref="Q128:R128"/>
    <mergeCell ref="Q129:R129"/>
    <mergeCell ref="Q130:R130"/>
    <mergeCell ref="Q131:R131"/>
    <mergeCell ref="J175:K175"/>
    <mergeCell ref="Q24:R24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60:R60"/>
    <mergeCell ref="Q61:R61"/>
    <mergeCell ref="Q62:R62"/>
    <mergeCell ref="Q63:R63"/>
    <mergeCell ref="Q64:R64"/>
    <mergeCell ref="Q65:R65"/>
    <mergeCell ref="Q66:R66"/>
    <mergeCell ref="Q105:R105"/>
    <mergeCell ref="Q106:R106"/>
    <mergeCell ref="Q107:R107"/>
    <mergeCell ref="Q108:R108"/>
    <mergeCell ref="Q109:R109"/>
    <mergeCell ref="Q110:R110"/>
    <mergeCell ref="Q111:R111"/>
    <mergeCell ref="Q112:R112"/>
    <mergeCell ref="Q89:R89"/>
    <mergeCell ref="Q90:R90"/>
    <mergeCell ref="Q91:R91"/>
    <mergeCell ref="Q92:R92"/>
    <mergeCell ref="Q93:R93"/>
    <mergeCell ref="Q94:R94"/>
    <mergeCell ref="Q95:R95"/>
    <mergeCell ref="Q67:R67"/>
    <mergeCell ref="Q68:R68"/>
    <mergeCell ref="Q51:R51"/>
    <mergeCell ref="Q52:R52"/>
    <mergeCell ref="Q53:R53"/>
    <mergeCell ref="Q54:R54"/>
    <mergeCell ref="Q55:R55"/>
    <mergeCell ref="Q56:R56"/>
    <mergeCell ref="Q99:R99"/>
    <mergeCell ref="Q72:R72"/>
    <mergeCell ref="Q73:R73"/>
    <mergeCell ref="Q74:R74"/>
    <mergeCell ref="Q75:R75"/>
    <mergeCell ref="Q76:R76"/>
    <mergeCell ref="Q77:R77"/>
    <mergeCell ref="Q96:R96"/>
    <mergeCell ref="Q97:R97"/>
    <mergeCell ref="Q98:R98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J87:K87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52:K52"/>
    <mergeCell ref="J53:K53"/>
    <mergeCell ref="Q87:R87"/>
    <mergeCell ref="J79:K79"/>
    <mergeCell ref="J80:K80"/>
    <mergeCell ref="J81:K81"/>
    <mergeCell ref="J82:K82"/>
    <mergeCell ref="J83:K83"/>
    <mergeCell ref="J84:K84"/>
    <mergeCell ref="J85:K85"/>
    <mergeCell ref="J86:K86"/>
    <mergeCell ref="J71:K71"/>
    <mergeCell ref="J72:K72"/>
    <mergeCell ref="J169:K169"/>
    <mergeCell ref="J170:K170"/>
    <mergeCell ref="J171:K171"/>
    <mergeCell ref="J172:K172"/>
    <mergeCell ref="J173:K173"/>
    <mergeCell ref="J174:K174"/>
    <mergeCell ref="Q57:R57"/>
    <mergeCell ref="Q58:R58"/>
    <mergeCell ref="Q59:R59"/>
    <mergeCell ref="Q78:R78"/>
    <mergeCell ref="Q79:R79"/>
    <mergeCell ref="Q80:R80"/>
    <mergeCell ref="Q81:R81"/>
    <mergeCell ref="Q82:R82"/>
    <mergeCell ref="Q83:R83"/>
    <mergeCell ref="Q84:R84"/>
    <mergeCell ref="Q85:R85"/>
    <mergeCell ref="Q86:R86"/>
    <mergeCell ref="Q69:R69"/>
    <mergeCell ref="Q70:R70"/>
    <mergeCell ref="Q71:R71"/>
    <mergeCell ref="J122:K122"/>
    <mergeCell ref="J123:K123"/>
    <mergeCell ref="J160:K160"/>
    <mergeCell ref="J104:K104"/>
    <mergeCell ref="J105:K105"/>
    <mergeCell ref="Q100:R100"/>
    <mergeCell ref="Q101:R101"/>
    <mergeCell ref="Q102:R102"/>
    <mergeCell ref="Q103:R103"/>
    <mergeCell ref="Q104:R104"/>
    <mergeCell ref="Q88:R88"/>
    <mergeCell ref="J142:K142"/>
    <mergeCell ref="J143:K143"/>
    <mergeCell ref="J144:K144"/>
    <mergeCell ref="J145:K145"/>
    <mergeCell ref="J146:K146"/>
    <mergeCell ref="J147:K147"/>
    <mergeCell ref="J148:K148"/>
    <mergeCell ref="J149:K149"/>
    <mergeCell ref="J150:K150"/>
    <mergeCell ref="J161:K161"/>
    <mergeCell ref="J162:K162"/>
    <mergeCell ref="J163:K163"/>
    <mergeCell ref="J164:K164"/>
    <mergeCell ref="J165:K165"/>
    <mergeCell ref="J166:K166"/>
    <mergeCell ref="J167:K167"/>
    <mergeCell ref="J168:K168"/>
    <mergeCell ref="J151:K151"/>
    <mergeCell ref="J152:K152"/>
    <mergeCell ref="J153:K153"/>
    <mergeCell ref="J154:K154"/>
    <mergeCell ref="J155:K155"/>
    <mergeCell ref="J156:K156"/>
    <mergeCell ref="J157:K157"/>
    <mergeCell ref="J158:K158"/>
    <mergeCell ref="J159:K159"/>
    <mergeCell ref="J138:K138"/>
    <mergeCell ref="J139:K139"/>
    <mergeCell ref="J140:K140"/>
    <mergeCell ref="J141:K141"/>
    <mergeCell ref="J124:K124"/>
    <mergeCell ref="J125:K125"/>
    <mergeCell ref="J126:K126"/>
    <mergeCell ref="J127:K127"/>
    <mergeCell ref="J128:K128"/>
    <mergeCell ref="J129:K129"/>
    <mergeCell ref="J130:K130"/>
    <mergeCell ref="J131:K131"/>
    <mergeCell ref="J132:K132"/>
    <mergeCell ref="J136:K136"/>
    <mergeCell ref="J133:K133"/>
    <mergeCell ref="J134:K134"/>
    <mergeCell ref="J135:K135"/>
    <mergeCell ref="J73:K73"/>
    <mergeCell ref="J74:K74"/>
    <mergeCell ref="J75:K75"/>
    <mergeCell ref="J76:K76"/>
    <mergeCell ref="J77:K77"/>
    <mergeCell ref="J78:K78"/>
    <mergeCell ref="J88:K88"/>
    <mergeCell ref="J89:K89"/>
    <mergeCell ref="J90:K90"/>
    <mergeCell ref="J91:K91"/>
    <mergeCell ref="J92:K92"/>
    <mergeCell ref="J93:K93"/>
    <mergeCell ref="J94:K94"/>
    <mergeCell ref="J103:K103"/>
    <mergeCell ref="J137:K137"/>
    <mergeCell ref="J116:K116"/>
    <mergeCell ref="J117:K117"/>
    <mergeCell ref="J118:K118"/>
    <mergeCell ref="J119:K119"/>
    <mergeCell ref="J120:K120"/>
    <mergeCell ref="J121:K121"/>
    <mergeCell ref="J96:K96"/>
    <mergeCell ref="J115:K115"/>
    <mergeCell ref="J113:K113"/>
    <mergeCell ref="J114:K114"/>
    <mergeCell ref="J97:K97"/>
    <mergeCell ref="J98:K98"/>
    <mergeCell ref="J99:K99"/>
    <mergeCell ref="J100:K100"/>
    <mergeCell ref="J101:K101"/>
    <mergeCell ref="J102:K102"/>
    <mergeCell ref="J54:K54"/>
    <mergeCell ref="J55:K55"/>
    <mergeCell ref="J56:K56"/>
    <mergeCell ref="J57:K57"/>
    <mergeCell ref="J58:K58"/>
    <mergeCell ref="J59:K59"/>
    <mergeCell ref="J60:K60"/>
    <mergeCell ref="J95:K95"/>
    <mergeCell ref="L155:O155"/>
    <mergeCell ref="L95:O95"/>
    <mergeCell ref="L96:O96"/>
    <mergeCell ref="L97:O97"/>
    <mergeCell ref="L98:O98"/>
    <mergeCell ref="L99:O99"/>
    <mergeCell ref="L100:O100"/>
    <mergeCell ref="L101:O101"/>
    <mergeCell ref="L105:O105"/>
    <mergeCell ref="L106:O106"/>
    <mergeCell ref="L107:O107"/>
    <mergeCell ref="L108:O108"/>
    <mergeCell ref="L77:O77"/>
    <mergeCell ref="L78:O78"/>
    <mergeCell ref="L79:O79"/>
    <mergeCell ref="L80:O80"/>
    <mergeCell ref="J106:K106"/>
    <mergeCell ref="J107:K107"/>
    <mergeCell ref="J108:K108"/>
    <mergeCell ref="J109:K109"/>
    <mergeCell ref="J110:K110"/>
    <mergeCell ref="J111:K111"/>
    <mergeCell ref="J112:K112"/>
    <mergeCell ref="J70:K70"/>
    <mergeCell ref="L113:O113"/>
    <mergeCell ref="L114:O114"/>
    <mergeCell ref="L115:O115"/>
    <mergeCell ref="L116:O116"/>
    <mergeCell ref="L117:O117"/>
    <mergeCell ref="L118:O118"/>
    <mergeCell ref="L119:O119"/>
    <mergeCell ref="L120:O120"/>
    <mergeCell ref="L121:O121"/>
    <mergeCell ref="L122:O122"/>
    <mergeCell ref="L123:O123"/>
    <mergeCell ref="L133:O133"/>
    <mergeCell ref="L134:O134"/>
    <mergeCell ref="L135:O135"/>
    <mergeCell ref="L136:O136"/>
    <mergeCell ref="L137:O137"/>
    <mergeCell ref="L129:O129"/>
    <mergeCell ref="L130:O130"/>
    <mergeCell ref="L131:O131"/>
    <mergeCell ref="L132:O132"/>
    <mergeCell ref="L74:O74"/>
    <mergeCell ref="L75:O75"/>
    <mergeCell ref="L76:O76"/>
    <mergeCell ref="L90:O90"/>
    <mergeCell ref="L91:O91"/>
    <mergeCell ref="L92:O92"/>
    <mergeCell ref="L93:O93"/>
    <mergeCell ref="L84:O84"/>
    <mergeCell ref="L85:O85"/>
    <mergeCell ref="L86:O86"/>
    <mergeCell ref="L87:O87"/>
    <mergeCell ref="L88:O88"/>
    <mergeCell ref="L89:O89"/>
    <mergeCell ref="L62:O62"/>
    <mergeCell ref="L63:O63"/>
    <mergeCell ref="L64:O64"/>
    <mergeCell ref="L65:O65"/>
    <mergeCell ref="L66:O66"/>
    <mergeCell ref="L67:O67"/>
    <mergeCell ref="L81:O81"/>
    <mergeCell ref="L82:O82"/>
    <mergeCell ref="L83:O83"/>
    <mergeCell ref="L111:O111"/>
    <mergeCell ref="L112:O112"/>
    <mergeCell ref="L124:O124"/>
    <mergeCell ref="L125:O125"/>
    <mergeCell ref="L126:O126"/>
    <mergeCell ref="L127:O127"/>
    <mergeCell ref="L128:O128"/>
    <mergeCell ref="L160:O160"/>
    <mergeCell ref="L161:O161"/>
    <mergeCell ref="L162:O162"/>
    <mergeCell ref="L163:O163"/>
    <mergeCell ref="L164:O164"/>
    <mergeCell ref="L165:O165"/>
    <mergeCell ref="L166:O166"/>
    <mergeCell ref="L167:O167"/>
    <mergeCell ref="L168:O168"/>
    <mergeCell ref="L50:O50"/>
    <mergeCell ref="L51:O51"/>
    <mergeCell ref="L52:O52"/>
    <mergeCell ref="L53:O53"/>
    <mergeCell ref="L54:O54"/>
    <mergeCell ref="L55:O55"/>
    <mergeCell ref="L59:O59"/>
    <mergeCell ref="L60:O60"/>
    <mergeCell ref="L61:O61"/>
    <mergeCell ref="L56:O56"/>
    <mergeCell ref="L57:O57"/>
    <mergeCell ref="L58:O58"/>
    <mergeCell ref="L102:O102"/>
    <mergeCell ref="L103:O103"/>
    <mergeCell ref="L104:O104"/>
    <mergeCell ref="L68:O68"/>
    <mergeCell ref="J50:K50"/>
    <mergeCell ref="J51:K51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L109:O109"/>
    <mergeCell ref="L110:O110"/>
    <mergeCell ref="L41:O41"/>
    <mergeCell ref="L42:O42"/>
    <mergeCell ref="L43:O43"/>
    <mergeCell ref="L44:O44"/>
    <mergeCell ref="L45:O45"/>
    <mergeCell ref="L46:O46"/>
    <mergeCell ref="L47:O47"/>
    <mergeCell ref="L48:O48"/>
    <mergeCell ref="L49:O49"/>
    <mergeCell ref="L69:O69"/>
    <mergeCell ref="L70:O70"/>
    <mergeCell ref="L71:O71"/>
    <mergeCell ref="L72:O72"/>
    <mergeCell ref="L73:O73"/>
    <mergeCell ref="L94:O94"/>
    <mergeCell ref="J33:K33"/>
    <mergeCell ref="C37:F37"/>
    <mergeCell ref="C38:F38"/>
    <mergeCell ref="C39:F39"/>
    <mergeCell ref="C45:F45"/>
    <mergeCell ref="C36:F36"/>
    <mergeCell ref="C31:F31"/>
    <mergeCell ref="C32:F32"/>
    <mergeCell ref="C33:F33"/>
    <mergeCell ref="C34:F34"/>
    <mergeCell ref="C41:F41"/>
    <mergeCell ref="C42:F42"/>
    <mergeCell ref="C43:F43"/>
    <mergeCell ref="C44:F44"/>
    <mergeCell ref="J47:K47"/>
    <mergeCell ref="J48:K48"/>
    <mergeCell ref="J49:K49"/>
    <mergeCell ref="A4:I4"/>
    <mergeCell ref="D6:I6"/>
    <mergeCell ref="D7:I7"/>
    <mergeCell ref="D8:I8"/>
    <mergeCell ref="D9:I9"/>
    <mergeCell ref="B6:C6"/>
    <mergeCell ref="B7:C7"/>
    <mergeCell ref="B9:C9"/>
    <mergeCell ref="C35:F35"/>
    <mergeCell ref="B10:C10"/>
    <mergeCell ref="D10:I10"/>
    <mergeCell ref="B12:H12"/>
    <mergeCell ref="B13:D13"/>
    <mergeCell ref="B15:D15"/>
    <mergeCell ref="B18:D18"/>
    <mergeCell ref="B14:D14"/>
    <mergeCell ref="B16:D16"/>
    <mergeCell ref="E13:H13"/>
    <mergeCell ref="E15:H15"/>
    <mergeCell ref="C50:F50"/>
    <mergeCell ref="C51:F51"/>
    <mergeCell ref="C52:F52"/>
    <mergeCell ref="C53:F53"/>
    <mergeCell ref="C54:F54"/>
    <mergeCell ref="E18:H18"/>
    <mergeCell ref="E14:H14"/>
    <mergeCell ref="E16:H16"/>
    <mergeCell ref="C30:F30"/>
    <mergeCell ref="B19:D19"/>
    <mergeCell ref="E19:H19"/>
    <mergeCell ref="E22:F22"/>
    <mergeCell ref="C24:F24"/>
    <mergeCell ref="C26:F26"/>
    <mergeCell ref="C27:F27"/>
    <mergeCell ref="C28:F28"/>
    <mergeCell ref="C29:F29"/>
    <mergeCell ref="E23:F23"/>
    <mergeCell ref="B17:D17"/>
    <mergeCell ref="E17:H17"/>
    <mergeCell ref="C46:F46"/>
    <mergeCell ref="C47:F47"/>
    <mergeCell ref="C48:F48"/>
    <mergeCell ref="C49:F49"/>
    <mergeCell ref="C40:F40"/>
    <mergeCell ref="C70:F70"/>
    <mergeCell ref="C71:F71"/>
    <mergeCell ref="C72:F72"/>
    <mergeCell ref="C73:F73"/>
    <mergeCell ref="C74:F74"/>
    <mergeCell ref="C65:F65"/>
    <mergeCell ref="C66:F66"/>
    <mergeCell ref="C67:F67"/>
    <mergeCell ref="C68:F68"/>
    <mergeCell ref="C69:F69"/>
    <mergeCell ref="C60:F60"/>
    <mergeCell ref="C61:F61"/>
    <mergeCell ref="C62:F62"/>
    <mergeCell ref="C63:F63"/>
    <mergeCell ref="C64:F64"/>
    <mergeCell ref="C55:F55"/>
    <mergeCell ref="C56:F56"/>
    <mergeCell ref="C57:F57"/>
    <mergeCell ref="C58:F58"/>
    <mergeCell ref="C59:F59"/>
    <mergeCell ref="C90:F90"/>
    <mergeCell ref="C91:F91"/>
    <mergeCell ref="C92:F92"/>
    <mergeCell ref="C93:F93"/>
    <mergeCell ref="C94:F94"/>
    <mergeCell ref="C85:F85"/>
    <mergeCell ref="C86:F86"/>
    <mergeCell ref="C87:F87"/>
    <mergeCell ref="C88:F88"/>
    <mergeCell ref="C89:F89"/>
    <mergeCell ref="C80:F80"/>
    <mergeCell ref="C81:F81"/>
    <mergeCell ref="C82:F82"/>
    <mergeCell ref="C83:F83"/>
    <mergeCell ref="C84:F84"/>
    <mergeCell ref="C75:F75"/>
    <mergeCell ref="C76:F76"/>
    <mergeCell ref="C77:F77"/>
    <mergeCell ref="C78:F78"/>
    <mergeCell ref="C79:F79"/>
    <mergeCell ref="C110:F110"/>
    <mergeCell ref="C111:F111"/>
    <mergeCell ref="C112:F112"/>
    <mergeCell ref="C113:F113"/>
    <mergeCell ref="C114:F114"/>
    <mergeCell ref="C105:F105"/>
    <mergeCell ref="C106:F106"/>
    <mergeCell ref="C107:F107"/>
    <mergeCell ref="C108:F108"/>
    <mergeCell ref="C109:F109"/>
    <mergeCell ref="C100:F100"/>
    <mergeCell ref="C101:F101"/>
    <mergeCell ref="C102:F102"/>
    <mergeCell ref="C103:F103"/>
    <mergeCell ref="C104:F104"/>
    <mergeCell ref="C95:F95"/>
    <mergeCell ref="C96:F96"/>
    <mergeCell ref="C97:F97"/>
    <mergeCell ref="C98:F98"/>
    <mergeCell ref="C99:F99"/>
    <mergeCell ref="C133:F133"/>
    <mergeCell ref="C134:F134"/>
    <mergeCell ref="C125:F125"/>
    <mergeCell ref="C126:F126"/>
    <mergeCell ref="C127:F127"/>
    <mergeCell ref="C128:F128"/>
    <mergeCell ref="C129:F129"/>
    <mergeCell ref="C120:F120"/>
    <mergeCell ref="C121:F121"/>
    <mergeCell ref="C122:F122"/>
    <mergeCell ref="C123:F123"/>
    <mergeCell ref="C124:F124"/>
    <mergeCell ref="C115:F115"/>
    <mergeCell ref="C116:F116"/>
    <mergeCell ref="C117:F117"/>
    <mergeCell ref="C118:F118"/>
    <mergeCell ref="C119:F119"/>
    <mergeCell ref="C160:F160"/>
    <mergeCell ref="C161:F161"/>
    <mergeCell ref="C162:F162"/>
    <mergeCell ref="C163:F163"/>
    <mergeCell ref="C164:F164"/>
    <mergeCell ref="C155:F155"/>
    <mergeCell ref="C156:F156"/>
    <mergeCell ref="C157:F157"/>
    <mergeCell ref="C158:F158"/>
    <mergeCell ref="C159:F159"/>
    <mergeCell ref="C175:F175"/>
    <mergeCell ref="C170:F170"/>
    <mergeCell ref="C171:F171"/>
    <mergeCell ref="C172:F172"/>
    <mergeCell ref="C173:F173"/>
    <mergeCell ref="C174:F174"/>
    <mergeCell ref="C165:F165"/>
    <mergeCell ref="C166:F166"/>
    <mergeCell ref="C167:F167"/>
    <mergeCell ref="C168:F168"/>
    <mergeCell ref="C169:F169"/>
    <mergeCell ref="S24:T24"/>
    <mergeCell ref="S26:T26"/>
    <mergeCell ref="S27:T27"/>
    <mergeCell ref="S28:T28"/>
    <mergeCell ref="S29:T29"/>
    <mergeCell ref="S30:T30"/>
    <mergeCell ref="S31:T31"/>
    <mergeCell ref="S32:T32"/>
    <mergeCell ref="S33:T33"/>
    <mergeCell ref="C152:F152"/>
    <mergeCell ref="C153:F153"/>
    <mergeCell ref="C154:F154"/>
    <mergeCell ref="C145:F145"/>
    <mergeCell ref="C146:F146"/>
    <mergeCell ref="C147:F147"/>
    <mergeCell ref="C148:F148"/>
    <mergeCell ref="C149:F149"/>
    <mergeCell ref="C140:F140"/>
    <mergeCell ref="C141:F141"/>
    <mergeCell ref="C142:F142"/>
    <mergeCell ref="C143:F143"/>
    <mergeCell ref="C144:F144"/>
    <mergeCell ref="C150:F150"/>
    <mergeCell ref="C151:F151"/>
    <mergeCell ref="C135:F135"/>
    <mergeCell ref="C136:F136"/>
    <mergeCell ref="C137:F137"/>
    <mergeCell ref="C138:F138"/>
    <mergeCell ref="C139:F139"/>
    <mergeCell ref="C130:F130"/>
    <mergeCell ref="C131:F131"/>
    <mergeCell ref="C132:F132"/>
    <mergeCell ref="S43:T43"/>
    <mergeCell ref="S44:T44"/>
    <mergeCell ref="S45:T45"/>
    <mergeCell ref="S46:T46"/>
    <mergeCell ref="S47:T47"/>
    <mergeCell ref="S48:T48"/>
    <mergeCell ref="S49:T49"/>
    <mergeCell ref="S50:T50"/>
    <mergeCell ref="S51:T51"/>
    <mergeCell ref="S34:T34"/>
    <mergeCell ref="S35:T35"/>
    <mergeCell ref="S36:T36"/>
    <mergeCell ref="S37:T37"/>
    <mergeCell ref="S38:T38"/>
    <mergeCell ref="S39:T39"/>
    <mergeCell ref="S40:T40"/>
    <mergeCell ref="S41:T41"/>
    <mergeCell ref="S42:T42"/>
    <mergeCell ref="S61:T61"/>
    <mergeCell ref="S62:T62"/>
    <mergeCell ref="S63:T63"/>
    <mergeCell ref="S64:T64"/>
    <mergeCell ref="S65:T65"/>
    <mergeCell ref="S66:T66"/>
    <mergeCell ref="S67:T67"/>
    <mergeCell ref="S68:T68"/>
    <mergeCell ref="S69:T69"/>
    <mergeCell ref="S52:T52"/>
    <mergeCell ref="S53:T53"/>
    <mergeCell ref="S54:T54"/>
    <mergeCell ref="S55:T55"/>
    <mergeCell ref="S56:T56"/>
    <mergeCell ref="S57:T57"/>
    <mergeCell ref="S58:T58"/>
    <mergeCell ref="S59:T59"/>
    <mergeCell ref="S60:T60"/>
    <mergeCell ref="S79:T79"/>
    <mergeCell ref="S80:T80"/>
    <mergeCell ref="S81:T81"/>
    <mergeCell ref="S82:T82"/>
    <mergeCell ref="S83:T83"/>
    <mergeCell ref="S84:T84"/>
    <mergeCell ref="S85:T85"/>
    <mergeCell ref="S86:T86"/>
    <mergeCell ref="S87:T87"/>
    <mergeCell ref="S70:T70"/>
    <mergeCell ref="S71:T71"/>
    <mergeCell ref="S72:T72"/>
    <mergeCell ref="S73:T73"/>
    <mergeCell ref="S74:T74"/>
    <mergeCell ref="S75:T75"/>
    <mergeCell ref="S76:T76"/>
    <mergeCell ref="S77:T77"/>
    <mergeCell ref="S78:T78"/>
    <mergeCell ref="S97:T97"/>
    <mergeCell ref="S98:T98"/>
    <mergeCell ref="S99:T99"/>
    <mergeCell ref="S100:T100"/>
    <mergeCell ref="S101:T101"/>
    <mergeCell ref="S102:T102"/>
    <mergeCell ref="S103:T103"/>
    <mergeCell ref="S104:T104"/>
    <mergeCell ref="S105:T105"/>
    <mergeCell ref="S88:T88"/>
    <mergeCell ref="S89:T89"/>
    <mergeCell ref="S90:T90"/>
    <mergeCell ref="S91:T91"/>
    <mergeCell ref="S92:T92"/>
    <mergeCell ref="S93:T93"/>
    <mergeCell ref="S94:T94"/>
    <mergeCell ref="S95:T95"/>
    <mergeCell ref="S96:T96"/>
    <mergeCell ref="S115:T115"/>
    <mergeCell ref="S116:T116"/>
    <mergeCell ref="S117:T117"/>
    <mergeCell ref="S118:T118"/>
    <mergeCell ref="S119:T119"/>
    <mergeCell ref="S120:T120"/>
    <mergeCell ref="S121:T121"/>
    <mergeCell ref="S122:T122"/>
    <mergeCell ref="S123:T123"/>
    <mergeCell ref="S106:T106"/>
    <mergeCell ref="S107:T107"/>
    <mergeCell ref="S108:T108"/>
    <mergeCell ref="S109:T109"/>
    <mergeCell ref="S110:T110"/>
    <mergeCell ref="S111:T111"/>
    <mergeCell ref="S112:T112"/>
    <mergeCell ref="S113:T113"/>
    <mergeCell ref="S114:T114"/>
    <mergeCell ref="S133:T133"/>
    <mergeCell ref="S134:T134"/>
    <mergeCell ref="S135:T135"/>
    <mergeCell ref="S136:T136"/>
    <mergeCell ref="S137:T137"/>
    <mergeCell ref="S138:T138"/>
    <mergeCell ref="S139:T139"/>
    <mergeCell ref="S140:T140"/>
    <mergeCell ref="S141:T141"/>
    <mergeCell ref="S124:T124"/>
    <mergeCell ref="S125:T125"/>
    <mergeCell ref="S126:T126"/>
    <mergeCell ref="S127:T127"/>
    <mergeCell ref="S128:T128"/>
    <mergeCell ref="S129:T129"/>
    <mergeCell ref="S130:T130"/>
    <mergeCell ref="S131:T131"/>
    <mergeCell ref="S132:T132"/>
    <mergeCell ref="S152:T152"/>
    <mergeCell ref="S153:T153"/>
    <mergeCell ref="S154:T154"/>
    <mergeCell ref="S155:T155"/>
    <mergeCell ref="S156:T156"/>
    <mergeCell ref="S157:T157"/>
    <mergeCell ref="S158:T158"/>
    <mergeCell ref="S159:T159"/>
    <mergeCell ref="S142:T142"/>
    <mergeCell ref="S143:T143"/>
    <mergeCell ref="S144:T144"/>
    <mergeCell ref="S145:T145"/>
    <mergeCell ref="S146:T146"/>
    <mergeCell ref="S147:T147"/>
    <mergeCell ref="S148:T148"/>
    <mergeCell ref="S149:T149"/>
    <mergeCell ref="S150:T150"/>
    <mergeCell ref="AV300:AX300"/>
    <mergeCell ref="A300:C300"/>
    <mergeCell ref="F300:H300"/>
    <mergeCell ref="J300:L300"/>
    <mergeCell ref="N300:P300"/>
    <mergeCell ref="R300:T300"/>
    <mergeCell ref="W300:X300"/>
    <mergeCell ref="Z300:AA300"/>
    <mergeCell ref="AC300:AD300"/>
    <mergeCell ref="AF300:AG300"/>
    <mergeCell ref="AI300:AJ300"/>
    <mergeCell ref="AL300:AM300"/>
    <mergeCell ref="AO300:AP300"/>
    <mergeCell ref="AR300:AT300"/>
    <mergeCell ref="BM24:BV24"/>
    <mergeCell ref="S169:T169"/>
    <mergeCell ref="S170:T170"/>
    <mergeCell ref="S171:T171"/>
    <mergeCell ref="S172:T172"/>
    <mergeCell ref="S173:T173"/>
    <mergeCell ref="S174:T174"/>
    <mergeCell ref="S175:T175"/>
    <mergeCell ref="S160:T160"/>
    <mergeCell ref="S161:T161"/>
    <mergeCell ref="S162:T162"/>
    <mergeCell ref="S163:T163"/>
    <mergeCell ref="S164:T164"/>
    <mergeCell ref="S165:T165"/>
    <mergeCell ref="S166:T166"/>
    <mergeCell ref="S167:T167"/>
    <mergeCell ref="S168:T168"/>
    <mergeCell ref="S151:T151"/>
  </mergeCells>
  <conditionalFormatting sqref="O10:P10">
    <cfRule type="expression" dxfId="8" priority="17">
      <formula>O9="Igen"</formula>
    </cfRule>
  </conditionalFormatting>
  <conditionalFormatting sqref="M10">
    <cfRule type="expression" dxfId="7" priority="16">
      <formula>$O$9="Igen"</formula>
    </cfRule>
  </conditionalFormatting>
  <conditionalFormatting sqref="B26:B175">
    <cfRule type="expression" priority="11">
      <formula>AO26=-1</formula>
    </cfRule>
    <cfRule type="expression" dxfId="6" priority="12">
      <formula>AO26=2</formula>
    </cfRule>
    <cfRule type="expression" dxfId="5" priority="13">
      <formula>AO26=1</formula>
    </cfRule>
    <cfRule type="expression" dxfId="4" priority="14">
      <formula>AO26=0</formula>
    </cfRule>
  </conditionalFormatting>
  <conditionalFormatting sqref="G22 B22:B23">
    <cfRule type="expression" dxfId="3" priority="7">
      <formula>$BD$7=1</formula>
    </cfRule>
    <cfRule type="expression" dxfId="2" priority="8">
      <formula>$BD$7=0</formula>
    </cfRule>
  </conditionalFormatting>
  <conditionalFormatting sqref="E22:F23">
    <cfRule type="expression" dxfId="1" priority="6">
      <formula>$BD$7=0</formula>
    </cfRule>
  </conditionalFormatting>
  <conditionalFormatting sqref="C26:F175">
    <cfRule type="expression" dxfId="0" priority="20">
      <formula>$O$9="Igen"</formula>
    </cfRule>
  </conditionalFormatting>
  <dataValidations count="8">
    <dataValidation type="list" allowBlank="1" showInputMessage="1" showErrorMessage="1" sqref="O8:P8">
      <formula1>$AJ$302:$AJ$304</formula1>
    </dataValidation>
    <dataValidation type="list" allowBlank="1" showInputMessage="1" showErrorMessage="1" sqref="O9:P9 E19:H19 Z26:Z175">
      <formula1>$AM$301:$AM$303</formula1>
    </dataValidation>
    <dataValidation type="list" allowBlank="1" showInputMessage="1" showErrorMessage="1" sqref="O10:P10">
      <formula1>$AG$302:$AG$305</formula1>
    </dataValidation>
    <dataValidation type="list" allowBlank="1" showInputMessage="1" showErrorMessage="1" sqref="E14:H14 L26:O175">
      <formula1>$C$302:$C$318</formula1>
    </dataValidation>
    <dataValidation type="list" allowBlank="1" showInputMessage="1" showErrorMessage="1" sqref="E15:H15 P26:P175">
      <formula1>$AA$302:$AA$304</formula1>
    </dataValidation>
    <dataValidation type="list" allowBlank="1" showInputMessage="1" showErrorMessage="1" sqref="E16:H16 Q26:R175">
      <formula1>$AD$302:$AD$304</formula1>
    </dataValidation>
    <dataValidation type="list" allowBlank="1" showInputMessage="1" showErrorMessage="1" sqref="E17:H17 S26:T175">
      <formula1>$AP$302:$AP$306</formula1>
    </dataValidation>
    <dataValidation type="list" allowBlank="1" showInputMessage="1" showErrorMessage="1" sqref="E22:F23 W26:Y175">
      <formula1>$P$302:$P$317</formula1>
    </dataValidation>
  </dataValidations>
  <printOptions horizontalCentered="1"/>
  <pageMargins left="0.23622047244094491" right="0.23622047244094491" top="0.31496062992125984" bottom="0.31496062992125984" header="0.31496062992125984" footer="0.31496062992125984"/>
  <pageSetup paperSize="9" scale="54" orientation="landscape" r:id="rId1"/>
  <rowBreaks count="1" manualBreakCount="1">
    <brk id="40" max="2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:G166"/>
  <sheetViews>
    <sheetView topLeftCell="A142" workbookViewId="0">
      <selection sqref="A1:G166"/>
    </sheetView>
  </sheetViews>
  <sheetFormatPr defaultRowHeight="15"/>
  <sheetData>
    <row r="1" spans="1:7">
      <c r="A1" s="2" t="s">
        <v>215</v>
      </c>
      <c r="B1" s="2" t="s">
        <v>216</v>
      </c>
      <c r="C1" s="2" t="s">
        <v>217</v>
      </c>
      <c r="D1" s="2" t="s">
        <v>218</v>
      </c>
      <c r="E1" s="2" t="s">
        <v>219</v>
      </c>
      <c r="F1" s="2" t="s">
        <v>220</v>
      </c>
      <c r="G1" s="2"/>
    </row>
    <row r="2" spans="1:7">
      <c r="A2" s="2">
        <v>1</v>
      </c>
      <c r="B2" s="2">
        <v>8</v>
      </c>
      <c r="C2" s="2">
        <v>0</v>
      </c>
      <c r="D2" s="2">
        <v>1</v>
      </c>
      <c r="E2" s="2">
        <v>35</v>
      </c>
      <c r="F2" s="2">
        <v>-1</v>
      </c>
      <c r="G2" s="2" t="str">
        <f>CONCATENATE(B2,"x",C2,"x",D2,"x",F2)</f>
        <v>8x0x1x-1</v>
      </c>
    </row>
    <row r="3" spans="1:7">
      <c r="A3" s="2">
        <v>2</v>
      </c>
      <c r="B3" s="2">
        <v>8</v>
      </c>
      <c r="C3" s="2">
        <v>0</v>
      </c>
      <c r="D3" s="2">
        <v>2</v>
      </c>
      <c r="E3" s="2">
        <v>36</v>
      </c>
      <c r="F3" s="2">
        <v>-1</v>
      </c>
      <c r="G3" s="2" t="str">
        <f t="shared" ref="G3:G66" si="0">CONCATENATE(B3,"x",C3,"x",D3,"x",F3)</f>
        <v>8x0x2x-1</v>
      </c>
    </row>
    <row r="4" spans="1:7">
      <c r="A4" s="2">
        <v>3</v>
      </c>
      <c r="B4" s="2">
        <v>9</v>
      </c>
      <c r="C4" s="2">
        <v>0</v>
      </c>
      <c r="D4" s="2">
        <v>1</v>
      </c>
      <c r="E4" s="2">
        <v>37</v>
      </c>
      <c r="F4" s="2">
        <v>-1</v>
      </c>
      <c r="G4" s="2" t="str">
        <f t="shared" si="0"/>
        <v>9x0x1x-1</v>
      </c>
    </row>
    <row r="5" spans="1:7">
      <c r="A5" s="2">
        <v>4</v>
      </c>
      <c r="B5" s="2">
        <v>9</v>
      </c>
      <c r="C5" s="2">
        <v>0</v>
      </c>
      <c r="D5" s="2">
        <v>2</v>
      </c>
      <c r="E5" s="2">
        <v>38</v>
      </c>
      <c r="F5" s="2">
        <v>-1</v>
      </c>
      <c r="G5" s="2" t="str">
        <f t="shared" si="0"/>
        <v>9x0x2x-1</v>
      </c>
    </row>
    <row r="6" spans="1:7">
      <c r="A6" s="2">
        <v>5</v>
      </c>
      <c r="B6" s="2">
        <v>10</v>
      </c>
      <c r="C6" s="2">
        <v>0</v>
      </c>
      <c r="D6" s="2">
        <v>1</v>
      </c>
      <c r="E6" s="2">
        <v>259</v>
      </c>
      <c r="F6" s="2">
        <v>-1</v>
      </c>
      <c r="G6" s="2" t="str">
        <f t="shared" si="0"/>
        <v>10x0x1x-1</v>
      </c>
    </row>
    <row r="7" spans="1:7">
      <c r="A7" s="2">
        <v>6</v>
      </c>
      <c r="B7" s="2">
        <v>11</v>
      </c>
      <c r="C7" s="2">
        <v>0</v>
      </c>
      <c r="D7" s="2">
        <v>1</v>
      </c>
      <c r="E7" s="2">
        <v>40</v>
      </c>
      <c r="F7" s="2">
        <v>-1</v>
      </c>
      <c r="G7" s="2" t="str">
        <f t="shared" si="0"/>
        <v>11x0x1x-1</v>
      </c>
    </row>
    <row r="8" spans="1:7">
      <c r="A8" s="2">
        <v>7</v>
      </c>
      <c r="B8" s="2">
        <v>12</v>
      </c>
      <c r="C8" s="2">
        <v>0</v>
      </c>
      <c r="D8" s="2">
        <v>1</v>
      </c>
      <c r="E8" s="2">
        <v>43</v>
      </c>
      <c r="F8" s="2">
        <v>-1</v>
      </c>
      <c r="G8" s="2" t="str">
        <f t="shared" si="0"/>
        <v>12x0x1x-1</v>
      </c>
    </row>
    <row r="9" spans="1:7">
      <c r="A9" s="2">
        <v>8</v>
      </c>
      <c r="B9" s="2">
        <v>1</v>
      </c>
      <c r="C9" s="2">
        <v>1</v>
      </c>
      <c r="D9" s="2">
        <v>1</v>
      </c>
      <c r="E9" s="2">
        <v>45</v>
      </c>
      <c r="F9" s="2">
        <v>-1</v>
      </c>
      <c r="G9" s="2" t="str">
        <f t="shared" si="0"/>
        <v>1x1x1x-1</v>
      </c>
    </row>
    <row r="10" spans="1:7">
      <c r="A10" s="2">
        <v>9</v>
      </c>
      <c r="B10" s="2">
        <v>1</v>
      </c>
      <c r="C10" s="2">
        <v>1</v>
      </c>
      <c r="D10" s="2">
        <v>2</v>
      </c>
      <c r="E10" s="2">
        <v>46</v>
      </c>
      <c r="F10" s="2">
        <v>-1</v>
      </c>
      <c r="G10" s="2" t="str">
        <f t="shared" si="0"/>
        <v>1x1x2x-1</v>
      </c>
    </row>
    <row r="11" spans="1:7">
      <c r="A11" s="2">
        <v>10</v>
      </c>
      <c r="B11" s="2">
        <v>1</v>
      </c>
      <c r="C11" s="2">
        <v>2</v>
      </c>
      <c r="D11" s="2">
        <v>1</v>
      </c>
      <c r="E11" s="2">
        <v>47</v>
      </c>
      <c r="F11" s="2">
        <v>-1</v>
      </c>
      <c r="G11" s="2" t="str">
        <f t="shared" si="0"/>
        <v>1x2x1x-1</v>
      </c>
    </row>
    <row r="12" spans="1:7">
      <c r="A12" s="2">
        <v>11</v>
      </c>
      <c r="B12" s="2">
        <v>1</v>
      </c>
      <c r="C12" s="2">
        <v>2</v>
      </c>
      <c r="D12" s="2">
        <v>2</v>
      </c>
      <c r="E12" s="2">
        <v>48</v>
      </c>
      <c r="F12" s="2">
        <v>-1</v>
      </c>
      <c r="G12" s="2" t="str">
        <f t="shared" si="0"/>
        <v>1x2x2x-1</v>
      </c>
    </row>
    <row r="13" spans="1:7">
      <c r="A13" s="2">
        <v>12</v>
      </c>
      <c r="B13" s="2">
        <v>2</v>
      </c>
      <c r="C13" s="2">
        <v>1</v>
      </c>
      <c r="D13" s="2">
        <v>2</v>
      </c>
      <c r="E13" s="2">
        <v>50</v>
      </c>
      <c r="F13" s="2">
        <v>-1</v>
      </c>
      <c r="G13" s="2" t="str">
        <f t="shared" si="0"/>
        <v>2x1x2x-1</v>
      </c>
    </row>
    <row r="14" spans="1:7">
      <c r="A14" s="2">
        <v>13</v>
      </c>
      <c r="B14" s="2">
        <v>2</v>
      </c>
      <c r="C14" s="2">
        <v>1</v>
      </c>
      <c r="D14" s="2">
        <v>1</v>
      </c>
      <c r="E14" s="2">
        <v>49</v>
      </c>
      <c r="F14" s="2">
        <v>-1</v>
      </c>
      <c r="G14" s="2" t="str">
        <f t="shared" si="0"/>
        <v>2x1x1x-1</v>
      </c>
    </row>
    <row r="15" spans="1:7">
      <c r="A15" s="2">
        <v>14</v>
      </c>
      <c r="B15" s="2">
        <v>2</v>
      </c>
      <c r="C15" s="2">
        <v>2</v>
      </c>
      <c r="D15" s="2">
        <v>2</v>
      </c>
      <c r="E15" s="2">
        <v>52</v>
      </c>
      <c r="F15" s="2">
        <v>-1</v>
      </c>
      <c r="G15" s="2" t="str">
        <f t="shared" si="0"/>
        <v>2x2x2x-1</v>
      </c>
    </row>
    <row r="16" spans="1:7">
      <c r="A16" s="2">
        <v>15</v>
      </c>
      <c r="B16" s="2">
        <v>2</v>
      </c>
      <c r="C16" s="2">
        <v>2</v>
      </c>
      <c r="D16" s="2">
        <v>1</v>
      </c>
      <c r="E16" s="2">
        <v>51</v>
      </c>
      <c r="F16" s="2">
        <v>-1</v>
      </c>
      <c r="G16" s="2" t="str">
        <f t="shared" si="0"/>
        <v>2x2x1x-1</v>
      </c>
    </row>
    <row r="17" spans="1:7">
      <c r="A17" s="2">
        <v>16</v>
      </c>
      <c r="B17" s="2">
        <v>7</v>
      </c>
      <c r="C17" s="2">
        <v>1</v>
      </c>
      <c r="D17" s="2">
        <v>2</v>
      </c>
      <c r="E17" s="2">
        <v>53</v>
      </c>
      <c r="F17" s="2">
        <v>-1</v>
      </c>
      <c r="G17" s="2" t="str">
        <f t="shared" si="0"/>
        <v>7x1x2x-1</v>
      </c>
    </row>
    <row r="18" spans="1:7">
      <c r="A18" s="2">
        <v>17</v>
      </c>
      <c r="B18" s="2">
        <v>7</v>
      </c>
      <c r="C18" s="2">
        <v>2</v>
      </c>
      <c r="D18" s="2">
        <v>2</v>
      </c>
      <c r="E18" s="2">
        <v>54</v>
      </c>
      <c r="F18" s="2">
        <v>-1</v>
      </c>
      <c r="G18" s="2" t="str">
        <f t="shared" si="0"/>
        <v>7x2x2x-1</v>
      </c>
    </row>
    <row r="19" spans="1:7">
      <c r="A19" s="2">
        <v>18</v>
      </c>
      <c r="B19" s="2">
        <v>3</v>
      </c>
      <c r="C19" s="2">
        <v>1</v>
      </c>
      <c r="D19" s="2">
        <v>2</v>
      </c>
      <c r="E19" s="2">
        <v>285</v>
      </c>
      <c r="F19" s="2">
        <v>-1</v>
      </c>
      <c r="G19" s="2" t="str">
        <f t="shared" si="0"/>
        <v>3x1x2x-1</v>
      </c>
    </row>
    <row r="20" spans="1:7">
      <c r="A20" s="2">
        <v>19</v>
      </c>
      <c r="B20" s="2">
        <v>3</v>
      </c>
      <c r="C20" s="2">
        <v>2</v>
      </c>
      <c r="D20" s="2">
        <v>2</v>
      </c>
      <c r="E20" s="2">
        <v>286</v>
      </c>
      <c r="F20" s="2">
        <v>-1</v>
      </c>
      <c r="G20" s="2" t="str">
        <f t="shared" si="0"/>
        <v>3x2x2x-1</v>
      </c>
    </row>
    <row r="21" spans="1:7">
      <c r="A21" s="2">
        <v>20</v>
      </c>
      <c r="B21" s="2">
        <v>4</v>
      </c>
      <c r="C21" s="2">
        <v>1</v>
      </c>
      <c r="D21" s="2">
        <v>2</v>
      </c>
      <c r="E21" s="2">
        <v>291</v>
      </c>
      <c r="F21" s="2">
        <v>-1</v>
      </c>
      <c r="G21" s="2" t="str">
        <f t="shared" si="0"/>
        <v>4x1x2x-1</v>
      </c>
    </row>
    <row r="22" spans="1:7">
      <c r="A22" s="2">
        <v>21</v>
      </c>
      <c r="B22" s="2">
        <v>4</v>
      </c>
      <c r="C22" s="2">
        <v>2</v>
      </c>
      <c r="D22" s="2">
        <v>2</v>
      </c>
      <c r="E22" s="2">
        <v>292</v>
      </c>
      <c r="F22" s="2">
        <v>-1</v>
      </c>
      <c r="G22" s="2" t="str">
        <f t="shared" si="0"/>
        <v>4x2x2x-1</v>
      </c>
    </row>
    <row r="23" spans="1:7">
      <c r="A23" s="2">
        <v>22</v>
      </c>
      <c r="B23" s="2">
        <v>5</v>
      </c>
      <c r="C23" s="2">
        <v>1</v>
      </c>
      <c r="D23" s="2">
        <v>1</v>
      </c>
      <c r="E23" s="2">
        <v>147</v>
      </c>
      <c r="F23" s="2">
        <v>-1</v>
      </c>
      <c r="G23" s="2" t="str">
        <f t="shared" si="0"/>
        <v>5x1x1x-1</v>
      </c>
    </row>
    <row r="24" spans="1:7">
      <c r="A24" s="2">
        <v>23</v>
      </c>
      <c r="B24" s="2">
        <v>5</v>
      </c>
      <c r="C24" s="2">
        <v>1</v>
      </c>
      <c r="D24" s="2">
        <v>2</v>
      </c>
      <c r="E24" s="2">
        <v>148</v>
      </c>
      <c r="F24" s="2">
        <v>-1</v>
      </c>
      <c r="G24" s="2" t="str">
        <f t="shared" si="0"/>
        <v>5x1x2x-1</v>
      </c>
    </row>
    <row r="25" spans="1:7">
      <c r="A25" s="2">
        <v>24</v>
      </c>
      <c r="B25" s="2">
        <v>5</v>
      </c>
      <c r="C25" s="2">
        <v>2</v>
      </c>
      <c r="D25" s="2">
        <v>1</v>
      </c>
      <c r="E25" s="2">
        <v>149</v>
      </c>
      <c r="F25" s="2">
        <v>-1</v>
      </c>
      <c r="G25" s="2" t="str">
        <f t="shared" si="0"/>
        <v>5x2x1x-1</v>
      </c>
    </row>
    <row r="26" spans="1:7">
      <c r="A26" s="2">
        <v>25</v>
      </c>
      <c r="B26" s="2">
        <v>5</v>
      </c>
      <c r="C26" s="2">
        <v>2</v>
      </c>
      <c r="D26" s="2">
        <v>2</v>
      </c>
      <c r="E26" s="2">
        <v>150</v>
      </c>
      <c r="F26" s="2">
        <v>-1</v>
      </c>
      <c r="G26" s="2" t="str">
        <f t="shared" si="0"/>
        <v>5x2x2x-1</v>
      </c>
    </row>
    <row r="27" spans="1:7">
      <c r="A27" s="2">
        <v>26</v>
      </c>
      <c r="B27" s="2">
        <v>6</v>
      </c>
      <c r="C27" s="2">
        <v>1</v>
      </c>
      <c r="D27" s="2">
        <v>1</v>
      </c>
      <c r="E27" s="2">
        <v>151</v>
      </c>
      <c r="F27" s="2">
        <v>-1</v>
      </c>
      <c r="G27" s="2" t="str">
        <f t="shared" si="0"/>
        <v>6x1x1x-1</v>
      </c>
    </row>
    <row r="28" spans="1:7">
      <c r="A28" s="2">
        <v>27</v>
      </c>
      <c r="B28" s="2">
        <v>6</v>
      </c>
      <c r="C28" s="2">
        <v>1</v>
      </c>
      <c r="D28" s="2">
        <v>2</v>
      </c>
      <c r="E28" s="2">
        <v>152</v>
      </c>
      <c r="F28" s="2">
        <v>-1</v>
      </c>
      <c r="G28" s="2" t="str">
        <f t="shared" si="0"/>
        <v>6x1x2x-1</v>
      </c>
    </row>
    <row r="29" spans="1:7">
      <c r="A29" s="2">
        <v>28</v>
      </c>
      <c r="B29" s="2">
        <v>6</v>
      </c>
      <c r="C29" s="2">
        <v>2</v>
      </c>
      <c r="D29" s="2">
        <v>1</v>
      </c>
      <c r="E29" s="2">
        <v>173</v>
      </c>
      <c r="F29" s="2">
        <v>-1</v>
      </c>
      <c r="G29" s="2" t="str">
        <f t="shared" si="0"/>
        <v>6x2x1x-1</v>
      </c>
    </row>
    <row r="30" spans="1:7">
      <c r="A30" s="2">
        <v>29</v>
      </c>
      <c r="B30" s="2">
        <v>6</v>
      </c>
      <c r="C30" s="2">
        <v>2</v>
      </c>
      <c r="D30" s="2">
        <v>2</v>
      </c>
      <c r="E30" s="2">
        <v>174</v>
      </c>
      <c r="F30" s="2">
        <v>-1</v>
      </c>
      <c r="G30" s="2" t="str">
        <f t="shared" si="0"/>
        <v>6x2x2x-1</v>
      </c>
    </row>
    <row r="31" spans="1:7">
      <c r="A31" s="2">
        <v>30</v>
      </c>
      <c r="B31" s="2">
        <v>11</v>
      </c>
      <c r="C31" s="2">
        <v>0</v>
      </c>
      <c r="D31" s="2">
        <v>2</v>
      </c>
      <c r="E31" s="2">
        <v>41</v>
      </c>
      <c r="F31" s="2">
        <v>-1</v>
      </c>
      <c r="G31" s="2" t="str">
        <f t="shared" si="0"/>
        <v>11x0x2x-1</v>
      </c>
    </row>
    <row r="32" spans="1:7">
      <c r="A32" s="2">
        <v>31</v>
      </c>
      <c r="B32" s="2">
        <v>1</v>
      </c>
      <c r="C32" s="2">
        <v>1</v>
      </c>
      <c r="D32" s="2">
        <v>1</v>
      </c>
      <c r="E32" s="2">
        <v>45</v>
      </c>
      <c r="F32" s="2">
        <v>1</v>
      </c>
      <c r="G32" s="2" t="str">
        <f t="shared" si="0"/>
        <v>1x1x1x1</v>
      </c>
    </row>
    <row r="33" spans="1:7">
      <c r="A33" s="2">
        <v>32</v>
      </c>
      <c r="B33" s="2">
        <v>2</v>
      </c>
      <c r="C33" s="2">
        <v>1</v>
      </c>
      <c r="D33" s="2">
        <v>1</v>
      </c>
      <c r="E33" s="2">
        <v>49</v>
      </c>
      <c r="F33" s="2">
        <v>1</v>
      </c>
      <c r="G33" s="2" t="str">
        <f t="shared" si="0"/>
        <v>2x1x1x1</v>
      </c>
    </row>
    <row r="34" spans="1:7">
      <c r="A34" s="2">
        <v>33</v>
      </c>
      <c r="B34" s="2">
        <v>3</v>
      </c>
      <c r="C34" s="2">
        <v>1</v>
      </c>
      <c r="D34" s="2">
        <v>1</v>
      </c>
      <c r="E34" s="2">
        <v>55</v>
      </c>
      <c r="F34" s="2">
        <v>1</v>
      </c>
      <c r="G34" s="2" t="str">
        <f t="shared" si="0"/>
        <v>3x1x1x1</v>
      </c>
    </row>
    <row r="35" spans="1:7">
      <c r="A35" s="2">
        <v>34</v>
      </c>
      <c r="B35" s="2">
        <v>4</v>
      </c>
      <c r="C35" s="2">
        <v>1</v>
      </c>
      <c r="D35" s="2">
        <v>1</v>
      </c>
      <c r="E35" s="2">
        <v>57</v>
      </c>
      <c r="F35" s="2">
        <v>1</v>
      </c>
      <c r="G35" s="2" t="str">
        <f t="shared" si="0"/>
        <v>4x1x1x1</v>
      </c>
    </row>
    <row r="36" spans="1:7">
      <c r="A36" s="2">
        <v>35</v>
      </c>
      <c r="B36" s="2">
        <v>5</v>
      </c>
      <c r="C36" s="2">
        <v>1</v>
      </c>
      <c r="D36" s="2">
        <v>1</v>
      </c>
      <c r="E36" s="2">
        <v>147</v>
      </c>
      <c r="F36" s="2">
        <v>1</v>
      </c>
      <c r="G36" s="2" t="str">
        <f t="shared" si="0"/>
        <v>5x1x1x1</v>
      </c>
    </row>
    <row r="37" spans="1:7">
      <c r="A37" s="2">
        <v>36</v>
      </c>
      <c r="B37" s="2">
        <v>6</v>
      </c>
      <c r="C37" s="2">
        <v>1</v>
      </c>
      <c r="D37" s="2">
        <v>1</v>
      </c>
      <c r="E37" s="2">
        <v>151</v>
      </c>
      <c r="F37" s="2">
        <v>1</v>
      </c>
      <c r="G37" s="2" t="str">
        <f t="shared" si="0"/>
        <v>6x1x1x1</v>
      </c>
    </row>
    <row r="38" spans="1:7">
      <c r="A38" s="2">
        <v>37</v>
      </c>
      <c r="B38" s="2">
        <v>14</v>
      </c>
      <c r="C38" s="2">
        <v>1</v>
      </c>
      <c r="D38" s="2">
        <v>1</v>
      </c>
      <c r="E38" s="2">
        <v>59</v>
      </c>
      <c r="F38" s="2">
        <v>1</v>
      </c>
      <c r="G38" s="2" t="str">
        <f t="shared" si="0"/>
        <v>14x1x1x1</v>
      </c>
    </row>
    <row r="39" spans="1:7">
      <c r="A39" s="2">
        <v>38</v>
      </c>
      <c r="B39" s="2">
        <v>1</v>
      </c>
      <c r="C39" s="2">
        <v>1</v>
      </c>
      <c r="D39" s="2">
        <v>2</v>
      </c>
      <c r="E39" s="2">
        <v>46</v>
      </c>
      <c r="F39" s="2">
        <v>1</v>
      </c>
      <c r="G39" s="2" t="str">
        <f t="shared" si="0"/>
        <v>1x1x2x1</v>
      </c>
    </row>
    <row r="40" spans="1:7">
      <c r="A40" s="2">
        <v>39</v>
      </c>
      <c r="B40" s="2">
        <v>2</v>
      </c>
      <c r="C40" s="2">
        <v>1</v>
      </c>
      <c r="D40" s="2">
        <v>2</v>
      </c>
      <c r="E40" s="2">
        <v>50</v>
      </c>
      <c r="F40" s="2">
        <v>1</v>
      </c>
      <c r="G40" s="2" t="str">
        <f t="shared" si="0"/>
        <v>2x1x2x1</v>
      </c>
    </row>
    <row r="41" spans="1:7">
      <c r="A41" s="2">
        <v>40</v>
      </c>
      <c r="B41" s="2">
        <v>3</v>
      </c>
      <c r="C41" s="2">
        <v>1</v>
      </c>
      <c r="D41" s="2">
        <v>2</v>
      </c>
      <c r="E41" s="2">
        <v>285</v>
      </c>
      <c r="F41" s="2">
        <v>1</v>
      </c>
      <c r="G41" s="2" t="str">
        <f t="shared" si="0"/>
        <v>3x1x2x1</v>
      </c>
    </row>
    <row r="42" spans="1:7">
      <c r="A42" s="2">
        <v>41</v>
      </c>
      <c r="B42" s="2">
        <v>4</v>
      </c>
      <c r="C42" s="2">
        <v>1</v>
      </c>
      <c r="D42" s="2">
        <v>2</v>
      </c>
      <c r="E42" s="2">
        <v>291</v>
      </c>
      <c r="F42" s="2">
        <v>1</v>
      </c>
      <c r="G42" s="2" t="str">
        <f t="shared" si="0"/>
        <v>4x1x2x1</v>
      </c>
    </row>
    <row r="43" spans="1:7">
      <c r="A43" s="2">
        <v>42</v>
      </c>
      <c r="B43" s="2">
        <v>5</v>
      </c>
      <c r="C43" s="2">
        <v>1</v>
      </c>
      <c r="D43" s="2">
        <v>2</v>
      </c>
      <c r="E43" s="2">
        <v>148</v>
      </c>
      <c r="F43" s="2">
        <v>1</v>
      </c>
      <c r="G43" s="2" t="str">
        <f t="shared" si="0"/>
        <v>5x1x2x1</v>
      </c>
    </row>
    <row r="44" spans="1:7">
      <c r="A44" s="2">
        <v>43</v>
      </c>
      <c r="B44" s="2">
        <v>6</v>
      </c>
      <c r="C44" s="2">
        <v>1</v>
      </c>
      <c r="D44" s="2">
        <v>2</v>
      </c>
      <c r="E44" s="2">
        <v>152</v>
      </c>
      <c r="F44" s="2">
        <v>1</v>
      </c>
      <c r="G44" s="2" t="str">
        <f t="shared" si="0"/>
        <v>6x1x2x1</v>
      </c>
    </row>
    <row r="45" spans="1:7">
      <c r="A45" s="2">
        <v>44</v>
      </c>
      <c r="B45" s="2">
        <v>7</v>
      </c>
      <c r="C45" s="2">
        <v>1</v>
      </c>
      <c r="D45" s="2">
        <v>2</v>
      </c>
      <c r="E45" s="2">
        <v>53</v>
      </c>
      <c r="F45" s="2">
        <v>1</v>
      </c>
      <c r="G45" s="2" t="str">
        <f t="shared" si="0"/>
        <v>7x1x2x1</v>
      </c>
    </row>
    <row r="46" spans="1:7">
      <c r="A46" s="2">
        <v>45</v>
      </c>
      <c r="B46" s="2">
        <v>14</v>
      </c>
      <c r="C46" s="2">
        <v>1</v>
      </c>
      <c r="D46" s="2">
        <v>2</v>
      </c>
      <c r="E46" s="2">
        <v>270</v>
      </c>
      <c r="F46" s="2">
        <v>1</v>
      </c>
      <c r="G46" s="2" t="str">
        <f t="shared" si="0"/>
        <v>14x1x2x1</v>
      </c>
    </row>
    <row r="47" spans="1:7">
      <c r="A47" s="2">
        <v>46</v>
      </c>
      <c r="B47" s="2">
        <v>1</v>
      </c>
      <c r="C47" s="2">
        <v>2</v>
      </c>
      <c r="D47" s="2">
        <v>1</v>
      </c>
      <c r="E47" s="2">
        <v>47</v>
      </c>
      <c r="F47" s="2">
        <v>1</v>
      </c>
      <c r="G47" s="2" t="str">
        <f t="shared" si="0"/>
        <v>1x2x1x1</v>
      </c>
    </row>
    <row r="48" spans="1:7">
      <c r="A48" s="2">
        <v>47</v>
      </c>
      <c r="B48" s="2">
        <v>2</v>
      </c>
      <c r="C48" s="2">
        <v>2</v>
      </c>
      <c r="D48" s="2">
        <v>1</v>
      </c>
      <c r="E48" s="2">
        <v>51</v>
      </c>
      <c r="F48" s="2">
        <v>1</v>
      </c>
      <c r="G48" s="2" t="str">
        <f t="shared" si="0"/>
        <v>2x2x1x1</v>
      </c>
    </row>
    <row r="49" spans="1:7">
      <c r="A49" s="2">
        <v>48</v>
      </c>
      <c r="B49" s="2">
        <v>3</v>
      </c>
      <c r="C49" s="2">
        <v>2</v>
      </c>
      <c r="D49" s="2">
        <v>1</v>
      </c>
      <c r="E49" s="2">
        <v>56</v>
      </c>
      <c r="F49" s="2">
        <v>1</v>
      </c>
      <c r="G49" s="2" t="str">
        <f t="shared" si="0"/>
        <v>3x2x1x1</v>
      </c>
    </row>
    <row r="50" spans="1:7">
      <c r="A50" s="2">
        <v>49</v>
      </c>
      <c r="B50" s="2">
        <v>4</v>
      </c>
      <c r="C50" s="2">
        <v>2</v>
      </c>
      <c r="D50" s="2">
        <v>1</v>
      </c>
      <c r="E50" s="2">
        <v>58</v>
      </c>
      <c r="F50" s="2">
        <v>1</v>
      </c>
      <c r="G50" s="2" t="str">
        <f t="shared" si="0"/>
        <v>4x2x1x1</v>
      </c>
    </row>
    <row r="51" spans="1:7">
      <c r="A51" s="2">
        <v>50</v>
      </c>
      <c r="B51" s="2">
        <v>5</v>
      </c>
      <c r="C51" s="2">
        <v>2</v>
      </c>
      <c r="D51" s="2">
        <v>1</v>
      </c>
      <c r="E51" s="2">
        <v>149</v>
      </c>
      <c r="F51" s="2">
        <v>1</v>
      </c>
      <c r="G51" s="2" t="str">
        <f t="shared" si="0"/>
        <v>5x2x1x1</v>
      </c>
    </row>
    <row r="52" spans="1:7">
      <c r="A52" s="2">
        <v>51</v>
      </c>
      <c r="B52" s="2">
        <v>6</v>
      </c>
      <c r="C52" s="2">
        <v>2</v>
      </c>
      <c r="D52" s="2">
        <v>1</v>
      </c>
      <c r="E52" s="2">
        <v>173</v>
      </c>
      <c r="F52" s="2">
        <v>1</v>
      </c>
      <c r="G52" s="2" t="str">
        <f t="shared" si="0"/>
        <v>6x2x1x1</v>
      </c>
    </row>
    <row r="53" spans="1:7">
      <c r="A53" s="2">
        <v>52</v>
      </c>
      <c r="B53" s="2">
        <v>14</v>
      </c>
      <c r="C53" s="2">
        <v>2</v>
      </c>
      <c r="D53" s="2">
        <v>1</v>
      </c>
      <c r="E53" s="2">
        <v>59</v>
      </c>
      <c r="F53" s="2">
        <v>1</v>
      </c>
      <c r="G53" s="2" t="str">
        <f t="shared" si="0"/>
        <v>14x2x1x1</v>
      </c>
    </row>
    <row r="54" spans="1:7">
      <c r="A54" s="2">
        <v>53</v>
      </c>
      <c r="B54" s="2">
        <v>1</v>
      </c>
      <c r="C54" s="2">
        <v>2</v>
      </c>
      <c r="D54" s="2">
        <v>2</v>
      </c>
      <c r="E54" s="2">
        <v>48</v>
      </c>
      <c r="F54" s="2">
        <v>1</v>
      </c>
      <c r="G54" s="2" t="str">
        <f t="shared" si="0"/>
        <v>1x2x2x1</v>
      </c>
    </row>
    <row r="55" spans="1:7">
      <c r="A55" s="2">
        <v>54</v>
      </c>
      <c r="B55" s="2">
        <v>2</v>
      </c>
      <c r="C55" s="2">
        <v>2</v>
      </c>
      <c r="D55" s="2">
        <v>2</v>
      </c>
      <c r="E55" s="2">
        <v>52</v>
      </c>
      <c r="F55" s="2">
        <v>1</v>
      </c>
      <c r="G55" s="2" t="str">
        <f t="shared" si="0"/>
        <v>2x2x2x1</v>
      </c>
    </row>
    <row r="56" spans="1:7">
      <c r="A56" s="2">
        <v>55</v>
      </c>
      <c r="B56" s="2">
        <v>3</v>
      </c>
      <c r="C56" s="2">
        <v>2</v>
      </c>
      <c r="D56" s="2">
        <v>2</v>
      </c>
      <c r="E56" s="2">
        <v>286</v>
      </c>
      <c r="F56" s="2">
        <v>1</v>
      </c>
      <c r="G56" s="2" t="str">
        <f t="shared" si="0"/>
        <v>3x2x2x1</v>
      </c>
    </row>
    <row r="57" spans="1:7">
      <c r="A57" s="2">
        <v>56</v>
      </c>
      <c r="B57" s="2">
        <v>4</v>
      </c>
      <c r="C57" s="2">
        <v>2</v>
      </c>
      <c r="D57" s="2">
        <v>2</v>
      </c>
      <c r="E57" s="2">
        <v>292</v>
      </c>
      <c r="F57" s="2">
        <v>1</v>
      </c>
      <c r="G57" s="2" t="str">
        <f t="shared" si="0"/>
        <v>4x2x2x1</v>
      </c>
    </row>
    <row r="58" spans="1:7">
      <c r="A58" s="2">
        <v>57</v>
      </c>
      <c r="B58" s="2">
        <v>5</v>
      </c>
      <c r="C58" s="2">
        <v>2</v>
      </c>
      <c r="D58" s="2">
        <v>2</v>
      </c>
      <c r="E58" s="2">
        <v>150</v>
      </c>
      <c r="F58" s="2">
        <v>1</v>
      </c>
      <c r="G58" s="2" t="str">
        <f t="shared" si="0"/>
        <v>5x2x2x1</v>
      </c>
    </row>
    <row r="59" spans="1:7">
      <c r="A59" s="2">
        <v>58</v>
      </c>
      <c r="B59" s="2">
        <v>6</v>
      </c>
      <c r="C59" s="2">
        <v>2</v>
      </c>
      <c r="D59" s="2">
        <v>2</v>
      </c>
      <c r="E59" s="2">
        <v>174</v>
      </c>
      <c r="F59" s="2">
        <v>1</v>
      </c>
      <c r="G59" s="2" t="str">
        <f t="shared" si="0"/>
        <v>6x2x2x1</v>
      </c>
    </row>
    <row r="60" spans="1:7">
      <c r="A60" s="2">
        <v>59</v>
      </c>
      <c r="B60" s="2">
        <v>7</v>
      </c>
      <c r="C60" s="2">
        <v>2</v>
      </c>
      <c r="D60" s="2">
        <v>2</v>
      </c>
      <c r="E60" s="2">
        <v>54</v>
      </c>
      <c r="F60" s="2">
        <v>1</v>
      </c>
      <c r="G60" s="2" t="str">
        <f t="shared" si="0"/>
        <v>7x2x2x1</v>
      </c>
    </row>
    <row r="61" spans="1:7">
      <c r="A61" s="2">
        <v>60</v>
      </c>
      <c r="B61" s="2">
        <v>14</v>
      </c>
      <c r="C61" s="2">
        <v>2</v>
      </c>
      <c r="D61" s="2">
        <v>2</v>
      </c>
      <c r="E61" s="2">
        <v>270</v>
      </c>
      <c r="F61" s="2">
        <v>1</v>
      </c>
      <c r="G61" s="2" t="str">
        <f t="shared" si="0"/>
        <v>14x2x2x1</v>
      </c>
    </row>
    <row r="62" spans="1:7">
      <c r="A62" s="2">
        <v>61</v>
      </c>
      <c r="B62" s="2">
        <v>8</v>
      </c>
      <c r="C62" s="2">
        <v>0</v>
      </c>
      <c r="D62" s="2">
        <v>1</v>
      </c>
      <c r="E62" s="2">
        <v>35</v>
      </c>
      <c r="F62" s="2">
        <v>1</v>
      </c>
      <c r="G62" s="2" t="str">
        <f t="shared" si="0"/>
        <v>8x0x1x1</v>
      </c>
    </row>
    <row r="63" spans="1:7">
      <c r="A63" s="2">
        <v>62</v>
      </c>
      <c r="B63" s="2">
        <v>9</v>
      </c>
      <c r="C63" s="2">
        <v>0</v>
      </c>
      <c r="D63" s="2">
        <v>1</v>
      </c>
      <c r="E63" s="2">
        <v>37</v>
      </c>
      <c r="F63" s="2">
        <v>1</v>
      </c>
      <c r="G63" s="2" t="str">
        <f t="shared" si="0"/>
        <v>9x0x1x1</v>
      </c>
    </row>
    <row r="64" spans="1:7">
      <c r="A64" s="2">
        <v>63</v>
      </c>
      <c r="B64" s="2">
        <v>10</v>
      </c>
      <c r="C64" s="2">
        <v>0</v>
      </c>
      <c r="D64" s="2">
        <v>1</v>
      </c>
      <c r="E64" s="2">
        <v>259</v>
      </c>
      <c r="F64" s="2">
        <v>1</v>
      </c>
      <c r="G64" s="2" t="str">
        <f t="shared" si="0"/>
        <v>10x0x1x1</v>
      </c>
    </row>
    <row r="65" spans="1:7">
      <c r="A65" s="2">
        <v>64</v>
      </c>
      <c r="B65" s="2">
        <v>11</v>
      </c>
      <c r="C65" s="2">
        <v>0</v>
      </c>
      <c r="D65" s="2">
        <v>1</v>
      </c>
      <c r="E65" s="2">
        <v>40</v>
      </c>
      <c r="F65" s="2">
        <v>1</v>
      </c>
      <c r="G65" s="2" t="str">
        <f t="shared" si="0"/>
        <v>11x0x1x1</v>
      </c>
    </row>
    <row r="66" spans="1:7">
      <c r="A66" s="2">
        <v>65</v>
      </c>
      <c r="B66" s="2">
        <v>12</v>
      </c>
      <c r="C66" s="2">
        <v>0</v>
      </c>
      <c r="D66" s="2">
        <v>1</v>
      </c>
      <c r="E66" s="2">
        <v>43</v>
      </c>
      <c r="F66" s="2">
        <v>1</v>
      </c>
      <c r="G66" s="2" t="str">
        <f t="shared" si="0"/>
        <v>12x0x1x1</v>
      </c>
    </row>
    <row r="67" spans="1:7">
      <c r="A67" s="2">
        <v>66</v>
      </c>
      <c r="B67" s="2">
        <v>13</v>
      </c>
      <c r="C67" s="2">
        <v>0</v>
      </c>
      <c r="D67" s="2">
        <v>1</v>
      </c>
      <c r="E67" s="2">
        <v>293</v>
      </c>
      <c r="F67" s="2">
        <v>1</v>
      </c>
      <c r="G67" s="2" t="str">
        <f t="shared" ref="G67:G130" si="1">CONCATENATE(B67,"x",C67,"x",D67,"x",F67)</f>
        <v>13x0x1x1</v>
      </c>
    </row>
    <row r="68" spans="1:7">
      <c r="A68" s="2">
        <v>67</v>
      </c>
      <c r="B68" s="2">
        <v>14</v>
      </c>
      <c r="C68" s="2">
        <v>0</v>
      </c>
      <c r="D68" s="2">
        <v>1</v>
      </c>
      <c r="E68" s="2">
        <v>59</v>
      </c>
      <c r="F68" s="2">
        <v>1</v>
      </c>
      <c r="G68" s="2" t="str">
        <f t="shared" si="1"/>
        <v>14x0x1x1</v>
      </c>
    </row>
    <row r="69" spans="1:7">
      <c r="A69" s="2">
        <v>68</v>
      </c>
      <c r="B69" s="2">
        <v>8</v>
      </c>
      <c r="C69" s="2">
        <v>0</v>
      </c>
      <c r="D69" s="2">
        <v>2</v>
      </c>
      <c r="E69" s="2">
        <v>36</v>
      </c>
      <c r="F69" s="2">
        <v>1</v>
      </c>
      <c r="G69" s="2" t="str">
        <f t="shared" si="1"/>
        <v>8x0x2x1</v>
      </c>
    </row>
    <row r="70" spans="1:7">
      <c r="A70" s="2">
        <v>69</v>
      </c>
      <c r="B70" s="2">
        <v>9</v>
      </c>
      <c r="C70" s="2">
        <v>0</v>
      </c>
      <c r="D70" s="2">
        <v>2</v>
      </c>
      <c r="E70" s="2">
        <v>38</v>
      </c>
      <c r="F70" s="2">
        <v>1</v>
      </c>
      <c r="G70" s="2" t="str">
        <f t="shared" si="1"/>
        <v>9x0x2x1</v>
      </c>
    </row>
    <row r="71" spans="1:7">
      <c r="A71" s="2">
        <v>70</v>
      </c>
      <c r="B71" s="2">
        <v>10</v>
      </c>
      <c r="C71" s="2">
        <v>0</v>
      </c>
      <c r="D71" s="2">
        <v>2</v>
      </c>
      <c r="E71" s="2">
        <v>39</v>
      </c>
      <c r="F71" s="2">
        <v>1</v>
      </c>
      <c r="G71" s="2" t="str">
        <f t="shared" si="1"/>
        <v>10x0x2x1</v>
      </c>
    </row>
    <row r="72" spans="1:7">
      <c r="A72" s="2">
        <v>71</v>
      </c>
      <c r="B72" s="2">
        <v>11</v>
      </c>
      <c r="C72" s="2">
        <v>0</v>
      </c>
      <c r="D72" s="2">
        <v>2</v>
      </c>
      <c r="E72" s="2">
        <v>41</v>
      </c>
      <c r="F72" s="2">
        <v>1</v>
      </c>
      <c r="G72" s="2" t="str">
        <f t="shared" si="1"/>
        <v>11x0x2x1</v>
      </c>
    </row>
    <row r="73" spans="1:7">
      <c r="A73" s="2">
        <v>72</v>
      </c>
      <c r="B73" s="2">
        <v>12</v>
      </c>
      <c r="C73" s="2">
        <v>0</v>
      </c>
      <c r="D73" s="2">
        <v>2</v>
      </c>
      <c r="E73" s="2">
        <v>267</v>
      </c>
      <c r="F73" s="2">
        <v>1</v>
      </c>
      <c r="G73" s="2" t="str">
        <f t="shared" si="1"/>
        <v>12x0x2x1</v>
      </c>
    </row>
    <row r="74" spans="1:7">
      <c r="A74" s="2">
        <v>73</v>
      </c>
      <c r="B74" s="2">
        <v>13</v>
      </c>
      <c r="C74" s="2">
        <v>0</v>
      </c>
      <c r="D74" s="2">
        <v>2</v>
      </c>
      <c r="E74" s="2">
        <v>264</v>
      </c>
      <c r="F74" s="2">
        <v>1</v>
      </c>
      <c r="G74" s="2" t="str">
        <f t="shared" si="1"/>
        <v>13x0x2x1</v>
      </c>
    </row>
    <row r="75" spans="1:7">
      <c r="A75" s="2">
        <v>74</v>
      </c>
      <c r="B75" s="2">
        <v>14</v>
      </c>
      <c r="C75" s="2">
        <v>0</v>
      </c>
      <c r="D75" s="2">
        <v>2</v>
      </c>
      <c r="E75" s="2">
        <v>270</v>
      </c>
      <c r="F75" s="2">
        <v>1</v>
      </c>
      <c r="G75" s="2" t="str">
        <f t="shared" si="1"/>
        <v>14x0x2x1</v>
      </c>
    </row>
    <row r="76" spans="1:7">
      <c r="A76" s="2">
        <v>75</v>
      </c>
      <c r="B76" s="2">
        <v>1</v>
      </c>
      <c r="C76" s="2">
        <v>1</v>
      </c>
      <c r="D76" s="2">
        <v>1</v>
      </c>
      <c r="E76" s="2">
        <v>271</v>
      </c>
      <c r="F76" s="2">
        <v>2</v>
      </c>
      <c r="G76" s="2" t="str">
        <f t="shared" si="1"/>
        <v>1x1x1x2</v>
      </c>
    </row>
    <row r="77" spans="1:7">
      <c r="A77" s="2">
        <v>76</v>
      </c>
      <c r="B77" s="2">
        <v>3</v>
      </c>
      <c r="C77" s="2">
        <v>1</v>
      </c>
      <c r="D77" s="2">
        <v>1</v>
      </c>
      <c r="E77" s="2">
        <v>287</v>
      </c>
      <c r="F77" s="2">
        <v>2</v>
      </c>
      <c r="G77" s="2" t="str">
        <f t="shared" si="1"/>
        <v>3x1x1x2</v>
      </c>
    </row>
    <row r="78" spans="1:7">
      <c r="A78" s="2">
        <v>77</v>
      </c>
      <c r="B78" s="2">
        <v>5</v>
      </c>
      <c r="C78" s="2">
        <v>1</v>
      </c>
      <c r="D78" s="2">
        <v>1</v>
      </c>
      <c r="E78" s="2">
        <v>275</v>
      </c>
      <c r="F78" s="2">
        <v>2</v>
      </c>
      <c r="G78" s="2" t="str">
        <f t="shared" si="1"/>
        <v>5x1x1x2</v>
      </c>
    </row>
    <row r="79" spans="1:7">
      <c r="A79" s="2">
        <v>78</v>
      </c>
      <c r="B79" s="2">
        <v>6</v>
      </c>
      <c r="C79" s="2">
        <v>1</v>
      </c>
      <c r="D79" s="2">
        <v>1</v>
      </c>
      <c r="E79" s="2">
        <v>279</v>
      </c>
      <c r="F79" s="2">
        <v>2</v>
      </c>
      <c r="G79" s="2" t="str">
        <f t="shared" si="1"/>
        <v>6x1x1x2</v>
      </c>
    </row>
    <row r="80" spans="1:7">
      <c r="A80" s="2">
        <v>79</v>
      </c>
      <c r="B80" s="2">
        <v>1</v>
      </c>
      <c r="C80" s="2">
        <v>1</v>
      </c>
      <c r="D80" s="2">
        <v>2</v>
      </c>
      <c r="E80" s="2">
        <v>272</v>
      </c>
      <c r="F80" s="2">
        <v>2</v>
      </c>
      <c r="G80" s="2" t="str">
        <f t="shared" si="1"/>
        <v>1x1x2x2</v>
      </c>
    </row>
    <row r="81" spans="1:7">
      <c r="A81" s="2">
        <v>80</v>
      </c>
      <c r="B81" s="2">
        <v>3</v>
      </c>
      <c r="C81" s="2">
        <v>1</v>
      </c>
      <c r="D81" s="2">
        <v>2</v>
      </c>
      <c r="E81" s="2">
        <v>288</v>
      </c>
      <c r="F81" s="2">
        <v>2</v>
      </c>
      <c r="G81" s="2" t="str">
        <f t="shared" si="1"/>
        <v>3x1x2x2</v>
      </c>
    </row>
    <row r="82" spans="1:7">
      <c r="A82" s="2">
        <v>81</v>
      </c>
      <c r="B82" s="2">
        <v>5</v>
      </c>
      <c r="C82" s="2">
        <v>1</v>
      </c>
      <c r="D82" s="2">
        <v>2</v>
      </c>
      <c r="E82" s="2">
        <v>276</v>
      </c>
      <c r="F82" s="2">
        <v>2</v>
      </c>
      <c r="G82" s="2" t="str">
        <f t="shared" si="1"/>
        <v>5x1x2x2</v>
      </c>
    </row>
    <row r="83" spans="1:7">
      <c r="A83" s="2">
        <v>82</v>
      </c>
      <c r="B83" s="2">
        <v>6</v>
      </c>
      <c r="C83" s="2">
        <v>1</v>
      </c>
      <c r="D83" s="2">
        <v>2</v>
      </c>
      <c r="E83" s="2">
        <v>280</v>
      </c>
      <c r="F83" s="2">
        <v>2</v>
      </c>
      <c r="G83" s="2" t="str">
        <f t="shared" si="1"/>
        <v>6x1x2x2</v>
      </c>
    </row>
    <row r="84" spans="1:7">
      <c r="A84" s="2">
        <v>83</v>
      </c>
      <c r="B84" s="2">
        <v>7</v>
      </c>
      <c r="C84" s="2">
        <v>1</v>
      </c>
      <c r="D84" s="2">
        <v>2</v>
      </c>
      <c r="E84" s="2">
        <v>283</v>
      </c>
      <c r="F84" s="2">
        <v>2</v>
      </c>
      <c r="G84" s="2" t="str">
        <f t="shared" si="1"/>
        <v>7x1x2x2</v>
      </c>
    </row>
    <row r="85" spans="1:7">
      <c r="A85" s="2">
        <v>84</v>
      </c>
      <c r="B85" s="2">
        <v>1</v>
      </c>
      <c r="C85" s="2">
        <v>2</v>
      </c>
      <c r="D85" s="2">
        <v>1</v>
      </c>
      <c r="E85" s="2">
        <v>273</v>
      </c>
      <c r="F85" s="2">
        <v>2</v>
      </c>
      <c r="G85" s="2" t="str">
        <f t="shared" si="1"/>
        <v>1x2x1x2</v>
      </c>
    </row>
    <row r="86" spans="1:7">
      <c r="A86" s="2">
        <v>85</v>
      </c>
      <c r="B86" s="2">
        <v>3</v>
      </c>
      <c r="C86" s="2">
        <v>2</v>
      </c>
      <c r="D86" s="2">
        <v>1</v>
      </c>
      <c r="E86" s="2">
        <v>289</v>
      </c>
      <c r="F86" s="2">
        <v>2</v>
      </c>
      <c r="G86" s="2" t="str">
        <f t="shared" si="1"/>
        <v>3x2x1x2</v>
      </c>
    </row>
    <row r="87" spans="1:7">
      <c r="A87" s="2">
        <v>86</v>
      </c>
      <c r="B87" s="2">
        <v>5</v>
      </c>
      <c r="C87" s="2">
        <v>2</v>
      </c>
      <c r="D87" s="2">
        <v>1</v>
      </c>
      <c r="E87" s="2">
        <v>277</v>
      </c>
      <c r="F87" s="2">
        <v>2</v>
      </c>
      <c r="G87" s="2" t="str">
        <f t="shared" si="1"/>
        <v>5x2x1x2</v>
      </c>
    </row>
    <row r="88" spans="1:7">
      <c r="A88" s="2">
        <v>87</v>
      </c>
      <c r="B88" s="2">
        <v>6</v>
      </c>
      <c r="C88" s="2">
        <v>2</v>
      </c>
      <c r="D88" s="2">
        <v>1</v>
      </c>
      <c r="E88" s="2">
        <v>281</v>
      </c>
      <c r="F88" s="2">
        <v>2</v>
      </c>
      <c r="G88" s="2" t="str">
        <f t="shared" si="1"/>
        <v>6x2x1x2</v>
      </c>
    </row>
    <row r="89" spans="1:7">
      <c r="A89" s="2">
        <v>88</v>
      </c>
      <c r="B89" s="2">
        <v>1</v>
      </c>
      <c r="C89" s="2">
        <v>2</v>
      </c>
      <c r="D89" s="2">
        <v>2</v>
      </c>
      <c r="E89" s="2">
        <v>274</v>
      </c>
      <c r="F89" s="2">
        <v>2</v>
      </c>
      <c r="G89" s="2" t="str">
        <f t="shared" si="1"/>
        <v>1x2x2x2</v>
      </c>
    </row>
    <row r="90" spans="1:7">
      <c r="A90" s="2">
        <v>89</v>
      </c>
      <c r="B90" s="2">
        <v>3</v>
      </c>
      <c r="C90" s="2">
        <v>2</v>
      </c>
      <c r="D90" s="2">
        <v>2</v>
      </c>
      <c r="E90" s="2">
        <v>290</v>
      </c>
      <c r="F90" s="2">
        <v>2</v>
      </c>
      <c r="G90" s="2" t="str">
        <f t="shared" si="1"/>
        <v>3x2x2x2</v>
      </c>
    </row>
    <row r="91" spans="1:7">
      <c r="A91" s="2">
        <v>90</v>
      </c>
      <c r="B91" s="2">
        <v>5</v>
      </c>
      <c r="C91" s="2">
        <v>2</v>
      </c>
      <c r="D91" s="2">
        <v>2</v>
      </c>
      <c r="E91" s="2">
        <v>278</v>
      </c>
      <c r="F91" s="2">
        <v>2</v>
      </c>
      <c r="G91" s="2" t="str">
        <f t="shared" si="1"/>
        <v>5x2x2x2</v>
      </c>
    </row>
    <row r="92" spans="1:7">
      <c r="A92" s="2">
        <v>91</v>
      </c>
      <c r="B92" s="2">
        <v>6</v>
      </c>
      <c r="C92" s="2">
        <v>2</v>
      </c>
      <c r="D92" s="2">
        <v>2</v>
      </c>
      <c r="E92" s="2">
        <v>282</v>
      </c>
      <c r="F92" s="2">
        <v>2</v>
      </c>
      <c r="G92" s="2" t="str">
        <f t="shared" si="1"/>
        <v>6x2x2x2</v>
      </c>
    </row>
    <row r="93" spans="1:7">
      <c r="A93" s="2">
        <v>92</v>
      </c>
      <c r="B93" s="2">
        <v>7</v>
      </c>
      <c r="C93" s="2">
        <v>2</v>
      </c>
      <c r="D93" s="2">
        <v>2</v>
      </c>
      <c r="E93" s="2">
        <v>284</v>
      </c>
      <c r="F93" s="2">
        <v>2</v>
      </c>
      <c r="G93" s="2" t="str">
        <f t="shared" si="1"/>
        <v>7x2x2x2</v>
      </c>
    </row>
    <row r="94" spans="1:7">
      <c r="A94" s="2">
        <v>93</v>
      </c>
      <c r="B94" s="2">
        <v>8</v>
      </c>
      <c r="C94" s="2">
        <v>0</v>
      </c>
      <c r="D94" s="2">
        <v>1</v>
      </c>
      <c r="E94" s="2">
        <v>255</v>
      </c>
      <c r="F94" s="2">
        <v>2</v>
      </c>
      <c r="G94" s="2" t="str">
        <f t="shared" si="1"/>
        <v>8x0x1x2</v>
      </c>
    </row>
    <row r="95" spans="1:7">
      <c r="A95" s="2">
        <v>94</v>
      </c>
      <c r="B95" s="2">
        <v>9</v>
      </c>
      <c r="C95" s="2">
        <v>0</v>
      </c>
      <c r="D95" s="2">
        <v>1</v>
      </c>
      <c r="E95" s="2">
        <v>257</v>
      </c>
      <c r="F95" s="2">
        <v>2</v>
      </c>
      <c r="G95" s="2" t="str">
        <f t="shared" si="1"/>
        <v>9x0x1x2</v>
      </c>
    </row>
    <row r="96" spans="1:7">
      <c r="A96" s="2">
        <v>95</v>
      </c>
      <c r="B96" s="2">
        <v>10</v>
      </c>
      <c r="C96" s="2">
        <v>0</v>
      </c>
      <c r="D96" s="2">
        <v>1</v>
      </c>
      <c r="E96" s="2">
        <v>260</v>
      </c>
      <c r="F96" s="2">
        <v>2</v>
      </c>
      <c r="G96" s="2" t="str">
        <f t="shared" si="1"/>
        <v>10x0x1x2</v>
      </c>
    </row>
    <row r="97" spans="1:7">
      <c r="A97" s="2">
        <v>96</v>
      </c>
      <c r="B97" s="2">
        <v>11</v>
      </c>
      <c r="C97" s="2">
        <v>0</v>
      </c>
      <c r="D97" s="2">
        <v>1</v>
      </c>
      <c r="E97" s="2">
        <v>262</v>
      </c>
      <c r="F97" s="2">
        <v>2</v>
      </c>
      <c r="G97" s="2" t="str">
        <f t="shared" si="1"/>
        <v>11x0x1x2</v>
      </c>
    </row>
    <row r="98" spans="1:7">
      <c r="A98" s="2">
        <v>97</v>
      </c>
      <c r="B98" s="2">
        <v>12</v>
      </c>
      <c r="C98" s="2">
        <v>0</v>
      </c>
      <c r="D98" s="2">
        <v>1</v>
      </c>
      <c r="E98" s="2">
        <v>268</v>
      </c>
      <c r="F98" s="2">
        <v>2</v>
      </c>
      <c r="G98" s="2" t="str">
        <f t="shared" si="1"/>
        <v>12x0x1x2</v>
      </c>
    </row>
    <row r="99" spans="1:7">
      <c r="A99" s="2">
        <v>98</v>
      </c>
      <c r="B99" s="2">
        <v>13</v>
      </c>
      <c r="C99" s="2">
        <v>0</v>
      </c>
      <c r="D99" s="2">
        <v>1</v>
      </c>
      <c r="E99" s="2">
        <v>265</v>
      </c>
      <c r="F99" s="2">
        <v>2</v>
      </c>
      <c r="G99" s="2" t="str">
        <f t="shared" si="1"/>
        <v>13x0x1x2</v>
      </c>
    </row>
    <row r="100" spans="1:7">
      <c r="A100" s="2">
        <v>99</v>
      </c>
      <c r="B100" s="2">
        <v>8</v>
      </c>
      <c r="C100" s="2">
        <v>0</v>
      </c>
      <c r="D100" s="2">
        <v>2</v>
      </c>
      <c r="E100" s="2">
        <v>256</v>
      </c>
      <c r="F100" s="2">
        <v>2</v>
      </c>
      <c r="G100" s="2" t="str">
        <f t="shared" si="1"/>
        <v>8x0x2x2</v>
      </c>
    </row>
    <row r="101" spans="1:7">
      <c r="A101" s="2">
        <v>100</v>
      </c>
      <c r="B101" s="2">
        <v>9</v>
      </c>
      <c r="C101" s="2">
        <v>0</v>
      </c>
      <c r="D101" s="2">
        <v>2</v>
      </c>
      <c r="E101" s="2">
        <v>258</v>
      </c>
      <c r="F101" s="2">
        <v>2</v>
      </c>
      <c r="G101" s="2" t="str">
        <f t="shared" si="1"/>
        <v>9x0x2x2</v>
      </c>
    </row>
    <row r="102" spans="1:7">
      <c r="A102" s="2">
        <v>101</v>
      </c>
      <c r="B102" s="2">
        <v>10</v>
      </c>
      <c r="C102" s="2">
        <v>0</v>
      </c>
      <c r="D102" s="2">
        <v>2</v>
      </c>
      <c r="E102" s="2">
        <v>261</v>
      </c>
      <c r="F102" s="2">
        <v>2</v>
      </c>
      <c r="G102" s="2" t="str">
        <f t="shared" si="1"/>
        <v>10x0x2x2</v>
      </c>
    </row>
    <row r="103" spans="1:7">
      <c r="A103" s="2">
        <v>102</v>
      </c>
      <c r="B103" s="2">
        <v>11</v>
      </c>
      <c r="C103" s="2">
        <v>0</v>
      </c>
      <c r="D103" s="2">
        <v>2</v>
      </c>
      <c r="E103" s="2">
        <v>263</v>
      </c>
      <c r="F103" s="2">
        <v>2</v>
      </c>
      <c r="G103" s="2" t="str">
        <f t="shared" si="1"/>
        <v>11x0x2x2</v>
      </c>
    </row>
    <row r="104" spans="1:7">
      <c r="A104" s="2">
        <v>103</v>
      </c>
      <c r="B104" s="2">
        <v>12</v>
      </c>
      <c r="C104" s="2">
        <v>0</v>
      </c>
      <c r="D104" s="2">
        <v>2</v>
      </c>
      <c r="E104" s="2">
        <v>269</v>
      </c>
      <c r="F104" s="2">
        <v>2</v>
      </c>
      <c r="G104" s="2" t="str">
        <f t="shared" si="1"/>
        <v>12x0x2x2</v>
      </c>
    </row>
    <row r="105" spans="1:7">
      <c r="A105" s="2">
        <v>104</v>
      </c>
      <c r="B105" s="2">
        <v>13</v>
      </c>
      <c r="C105" s="2">
        <v>0</v>
      </c>
      <c r="D105" s="2">
        <v>2</v>
      </c>
      <c r="E105" s="2">
        <v>266</v>
      </c>
      <c r="F105" s="2">
        <v>2</v>
      </c>
      <c r="G105" s="2" t="str">
        <f t="shared" si="1"/>
        <v>13x0x2x2</v>
      </c>
    </row>
    <row r="106" spans="1:7">
      <c r="A106" s="2">
        <v>105</v>
      </c>
      <c r="B106" s="2">
        <v>15</v>
      </c>
      <c r="C106" s="2">
        <v>2</v>
      </c>
      <c r="D106" s="2">
        <v>1</v>
      </c>
      <c r="E106" s="2">
        <v>294</v>
      </c>
      <c r="F106" s="2">
        <v>-1</v>
      </c>
      <c r="G106" s="2" t="str">
        <f t="shared" si="1"/>
        <v>15x2x1x-1</v>
      </c>
    </row>
    <row r="107" spans="1:7">
      <c r="A107" s="2">
        <v>106</v>
      </c>
      <c r="B107" s="2">
        <v>15</v>
      </c>
      <c r="C107" s="2">
        <v>2</v>
      </c>
      <c r="D107" s="2">
        <v>2</v>
      </c>
      <c r="E107" s="2">
        <v>295</v>
      </c>
      <c r="F107" s="2">
        <v>-1</v>
      </c>
      <c r="G107" s="2" t="str">
        <f t="shared" si="1"/>
        <v>15x2x2x-1</v>
      </c>
    </row>
    <row r="108" spans="1:7">
      <c r="A108" s="2">
        <v>107</v>
      </c>
      <c r="B108" s="2">
        <v>15</v>
      </c>
      <c r="C108" s="2">
        <v>2</v>
      </c>
      <c r="D108" s="2">
        <v>1</v>
      </c>
      <c r="E108" s="2">
        <v>296</v>
      </c>
      <c r="F108" s="2">
        <v>2</v>
      </c>
      <c r="G108" s="2" t="str">
        <f t="shared" si="1"/>
        <v>15x2x1x2</v>
      </c>
    </row>
    <row r="109" spans="1:7">
      <c r="A109" s="2">
        <v>108</v>
      </c>
      <c r="B109" s="2">
        <v>15</v>
      </c>
      <c r="C109" s="2">
        <v>2</v>
      </c>
      <c r="D109" s="2">
        <v>2</v>
      </c>
      <c r="E109" s="2">
        <v>297</v>
      </c>
      <c r="F109" s="2">
        <v>2</v>
      </c>
      <c r="G109" s="2" t="str">
        <f t="shared" si="1"/>
        <v>15x2x2x2</v>
      </c>
    </row>
    <row r="110" spans="1:7">
      <c r="A110" s="2">
        <v>109</v>
      </c>
      <c r="B110" s="2">
        <v>-1</v>
      </c>
      <c r="C110" s="2">
        <v>-1</v>
      </c>
      <c r="D110" s="2">
        <v>-1</v>
      </c>
      <c r="E110" s="2">
        <v>298</v>
      </c>
      <c r="F110" s="2">
        <v>0</v>
      </c>
      <c r="G110" s="2" t="str">
        <f t="shared" si="1"/>
        <v>-1x-1x-1x0</v>
      </c>
    </row>
    <row r="111" spans="1:7">
      <c r="A111" s="2">
        <v>110</v>
      </c>
      <c r="B111" s="2">
        <v>-1</v>
      </c>
      <c r="C111" s="2">
        <v>-1</v>
      </c>
      <c r="D111" s="2">
        <v>-1</v>
      </c>
      <c r="E111" s="2">
        <v>298</v>
      </c>
      <c r="F111" s="2">
        <v>1</v>
      </c>
      <c r="G111" s="2" t="str">
        <f t="shared" si="1"/>
        <v>-1x-1x-1x1</v>
      </c>
    </row>
    <row r="112" spans="1:7">
      <c r="A112" s="2">
        <v>111</v>
      </c>
      <c r="B112" s="2">
        <v>-1</v>
      </c>
      <c r="C112" s="2">
        <v>-1</v>
      </c>
      <c r="D112" s="2">
        <v>-1</v>
      </c>
      <c r="E112" s="2">
        <v>298</v>
      </c>
      <c r="F112" s="2">
        <v>2</v>
      </c>
      <c r="G112" s="2" t="str">
        <f t="shared" si="1"/>
        <v>-1x-1x-1x2</v>
      </c>
    </row>
    <row r="113" spans="1:7">
      <c r="A113" s="2">
        <v>112</v>
      </c>
      <c r="B113" s="2">
        <v>-1</v>
      </c>
      <c r="C113" s="2">
        <v>-1</v>
      </c>
      <c r="D113" s="2">
        <v>-1</v>
      </c>
      <c r="E113" s="2">
        <v>298</v>
      </c>
      <c r="F113" s="2">
        <v>3</v>
      </c>
      <c r="G113" s="2" t="str">
        <f t="shared" si="1"/>
        <v>-1x-1x-1x3</v>
      </c>
    </row>
    <row r="114" spans="1:7">
      <c r="A114" s="2">
        <v>113</v>
      </c>
      <c r="B114" s="2">
        <v>-1</v>
      </c>
      <c r="C114" s="2">
        <v>-1</v>
      </c>
      <c r="D114" s="2">
        <v>-1</v>
      </c>
      <c r="E114" s="2">
        <v>299</v>
      </c>
      <c r="F114" s="2">
        <v>4</v>
      </c>
      <c r="G114" s="2" t="str">
        <f t="shared" si="1"/>
        <v>-1x-1x-1x4</v>
      </c>
    </row>
    <row r="115" spans="1:7">
      <c r="A115" s="2">
        <v>114</v>
      </c>
      <c r="B115" s="2">
        <v>-1</v>
      </c>
      <c r="C115" s="2">
        <v>-1</v>
      </c>
      <c r="D115" s="2">
        <v>-1</v>
      </c>
      <c r="E115" s="2">
        <v>300</v>
      </c>
      <c r="F115" s="2">
        <v>5</v>
      </c>
      <c r="G115" s="2" t="str">
        <f t="shared" si="1"/>
        <v>-1x-1x-1x5</v>
      </c>
    </row>
    <row r="116" spans="1:7">
      <c r="A116" s="2">
        <v>115</v>
      </c>
      <c r="B116" s="2">
        <v>-1</v>
      </c>
      <c r="C116" s="2">
        <v>-1</v>
      </c>
      <c r="D116" s="2">
        <v>-1</v>
      </c>
      <c r="E116" s="2">
        <v>302</v>
      </c>
      <c r="F116" s="2">
        <v>6</v>
      </c>
      <c r="G116" s="2" t="str">
        <f t="shared" si="1"/>
        <v>-1x-1x-1x6</v>
      </c>
    </row>
    <row r="117" spans="1:7">
      <c r="A117" s="2">
        <v>116</v>
      </c>
      <c r="B117" s="2">
        <v>-1</v>
      </c>
      <c r="C117" s="2">
        <v>-1</v>
      </c>
      <c r="D117" s="2">
        <v>-1</v>
      </c>
      <c r="E117" s="2">
        <v>307</v>
      </c>
      <c r="F117" s="2">
        <v>7</v>
      </c>
      <c r="G117" s="2" t="str">
        <f t="shared" si="1"/>
        <v>-1x-1x-1x7</v>
      </c>
    </row>
    <row r="118" spans="1:7">
      <c r="A118" s="2">
        <v>117</v>
      </c>
      <c r="B118" s="2">
        <v>-1</v>
      </c>
      <c r="C118" s="2">
        <v>-1</v>
      </c>
      <c r="D118" s="2">
        <v>-1</v>
      </c>
      <c r="E118" s="2">
        <v>308</v>
      </c>
      <c r="F118" s="2">
        <v>8</v>
      </c>
      <c r="G118" s="2" t="str">
        <f t="shared" si="1"/>
        <v>-1x-1x-1x8</v>
      </c>
    </row>
    <row r="119" spans="1:7">
      <c r="A119" s="2">
        <v>118</v>
      </c>
      <c r="B119" s="2">
        <v>-1</v>
      </c>
      <c r="C119" s="2">
        <v>-1</v>
      </c>
      <c r="D119" s="2">
        <v>-1</v>
      </c>
      <c r="E119" s="2">
        <v>309</v>
      </c>
      <c r="F119" s="2">
        <v>9</v>
      </c>
      <c r="G119" s="2" t="str">
        <f t="shared" si="1"/>
        <v>-1x-1x-1x9</v>
      </c>
    </row>
    <row r="120" spans="1:7">
      <c r="A120" s="2">
        <v>119</v>
      </c>
      <c r="B120" s="2">
        <v>-1</v>
      </c>
      <c r="C120" s="2">
        <v>-1</v>
      </c>
      <c r="D120" s="2">
        <v>-1</v>
      </c>
      <c r="E120" s="2">
        <v>303</v>
      </c>
      <c r="F120" s="2">
        <v>10</v>
      </c>
      <c r="G120" s="2" t="str">
        <f t="shared" si="1"/>
        <v>-1x-1x-1x10</v>
      </c>
    </row>
    <row r="121" spans="1:7">
      <c r="A121" s="2">
        <v>120</v>
      </c>
      <c r="B121" s="2">
        <v>-1</v>
      </c>
      <c r="C121" s="2">
        <v>-1</v>
      </c>
      <c r="D121" s="2">
        <v>-1</v>
      </c>
      <c r="E121" s="2">
        <v>305</v>
      </c>
      <c r="F121" s="2">
        <v>11</v>
      </c>
      <c r="G121" s="2" t="str">
        <f t="shared" si="1"/>
        <v>-1x-1x-1x11</v>
      </c>
    </row>
    <row r="122" spans="1:7">
      <c r="A122" s="2">
        <v>121</v>
      </c>
      <c r="B122" s="2">
        <v>-1</v>
      </c>
      <c r="C122" s="2">
        <v>-1</v>
      </c>
      <c r="D122" s="2">
        <v>-1</v>
      </c>
      <c r="E122" s="2">
        <v>306</v>
      </c>
      <c r="F122" s="2">
        <v>12</v>
      </c>
      <c r="G122" s="2" t="str">
        <f t="shared" si="1"/>
        <v>-1x-1x-1x12</v>
      </c>
    </row>
    <row r="123" spans="1:7">
      <c r="A123" s="2">
        <v>122</v>
      </c>
      <c r="B123" s="2">
        <v>-1</v>
      </c>
      <c r="C123" s="2">
        <v>-1</v>
      </c>
      <c r="D123" s="2">
        <v>-1</v>
      </c>
      <c r="E123" s="2">
        <v>301</v>
      </c>
      <c r="F123" s="2">
        <v>13</v>
      </c>
      <c r="G123" s="2" t="str">
        <f t="shared" si="1"/>
        <v>-1x-1x-1x13</v>
      </c>
    </row>
    <row r="124" spans="1:7">
      <c r="A124" s="2">
        <v>123</v>
      </c>
      <c r="B124" s="2">
        <v>-1</v>
      </c>
      <c r="C124" s="2">
        <v>-1</v>
      </c>
      <c r="D124" s="2">
        <v>-1</v>
      </c>
      <c r="E124" s="2">
        <v>304</v>
      </c>
      <c r="F124" s="2">
        <v>14</v>
      </c>
      <c r="G124" s="2" t="str">
        <f t="shared" si="1"/>
        <v>-1x-1x-1x14</v>
      </c>
    </row>
    <row r="125" spans="1:7">
      <c r="A125" s="2">
        <v>178</v>
      </c>
      <c r="B125" s="2">
        <v>-1</v>
      </c>
      <c r="C125" s="2">
        <v>-1</v>
      </c>
      <c r="D125" s="2">
        <v>-1</v>
      </c>
      <c r="E125" s="2">
        <v>134</v>
      </c>
      <c r="F125" s="2">
        <v>-1</v>
      </c>
      <c r="G125" s="2" t="str">
        <f t="shared" si="1"/>
        <v>-1x-1x-1x-1</v>
      </c>
    </row>
    <row r="126" spans="1:7">
      <c r="A126" s="2">
        <v>200</v>
      </c>
      <c r="B126" s="2">
        <v>16</v>
      </c>
      <c r="C126" s="2">
        <v>0</v>
      </c>
      <c r="D126" s="2">
        <v>1</v>
      </c>
      <c r="E126" s="2">
        <v>310</v>
      </c>
      <c r="F126" s="2">
        <v>-1</v>
      </c>
      <c r="G126" s="2" t="str">
        <f t="shared" si="1"/>
        <v>16x0x1x-1</v>
      </c>
    </row>
    <row r="127" spans="1:7">
      <c r="A127" s="2">
        <v>201</v>
      </c>
      <c r="B127" s="2">
        <v>16</v>
      </c>
      <c r="C127" s="2">
        <v>0</v>
      </c>
      <c r="D127" s="2">
        <v>2</v>
      </c>
      <c r="E127" s="2">
        <v>311</v>
      </c>
      <c r="F127" s="2">
        <v>-1</v>
      </c>
      <c r="G127" s="2" t="str">
        <f t="shared" si="1"/>
        <v>16x0x2x-1</v>
      </c>
    </row>
    <row r="128" spans="1:7">
      <c r="A128" s="2">
        <v>202</v>
      </c>
      <c r="B128" s="2">
        <v>16</v>
      </c>
      <c r="C128" s="2">
        <v>0</v>
      </c>
      <c r="D128" s="2">
        <v>1</v>
      </c>
      <c r="E128" s="2">
        <v>312</v>
      </c>
      <c r="F128" s="2">
        <v>2</v>
      </c>
      <c r="G128" s="2" t="str">
        <f t="shared" si="1"/>
        <v>16x0x1x2</v>
      </c>
    </row>
    <row r="129" spans="1:7">
      <c r="A129" s="2">
        <v>203</v>
      </c>
      <c r="B129" s="2">
        <v>16</v>
      </c>
      <c r="C129" s="2">
        <v>0</v>
      </c>
      <c r="D129" s="2">
        <v>2</v>
      </c>
      <c r="E129" s="2">
        <v>313</v>
      </c>
      <c r="F129" s="2">
        <v>2</v>
      </c>
      <c r="G129" s="2" t="str">
        <f t="shared" si="1"/>
        <v>16x0x2x2</v>
      </c>
    </row>
    <row r="130" spans="1:7">
      <c r="A130" s="2">
        <v>204</v>
      </c>
      <c r="B130" s="2">
        <v>17</v>
      </c>
      <c r="C130" s="2">
        <v>1</v>
      </c>
      <c r="D130" s="2">
        <v>1</v>
      </c>
      <c r="E130" s="2">
        <v>59</v>
      </c>
      <c r="F130" s="2">
        <v>1</v>
      </c>
      <c r="G130" s="2" t="str">
        <f t="shared" si="1"/>
        <v>17x1x1x1</v>
      </c>
    </row>
    <row r="131" spans="1:7">
      <c r="A131" s="2">
        <v>205</v>
      </c>
      <c r="B131" s="2">
        <v>17</v>
      </c>
      <c r="C131" s="2">
        <v>1</v>
      </c>
      <c r="D131" s="2">
        <v>2</v>
      </c>
      <c r="E131" s="2">
        <v>270</v>
      </c>
      <c r="F131" s="2">
        <v>1</v>
      </c>
      <c r="G131" s="2" t="str">
        <f t="shared" ref="G131:G166" si="2">CONCATENATE(B131,"x",C131,"x",D131,"x",F131)</f>
        <v>17x1x2x1</v>
      </c>
    </row>
    <row r="132" spans="1:7">
      <c r="A132" s="2">
        <v>206</v>
      </c>
      <c r="B132" s="2">
        <v>17</v>
      </c>
      <c r="C132" s="2">
        <v>2</v>
      </c>
      <c r="D132" s="2">
        <v>1</v>
      </c>
      <c r="E132" s="2">
        <v>59</v>
      </c>
      <c r="F132" s="2">
        <v>1</v>
      </c>
      <c r="G132" s="2" t="str">
        <f t="shared" si="2"/>
        <v>17x2x1x1</v>
      </c>
    </row>
    <row r="133" spans="1:7">
      <c r="A133" s="2">
        <v>207</v>
      </c>
      <c r="B133" s="2">
        <v>17</v>
      </c>
      <c r="C133" s="2">
        <v>2</v>
      </c>
      <c r="D133" s="2">
        <v>1</v>
      </c>
      <c r="E133" s="2">
        <v>270</v>
      </c>
      <c r="F133" s="2">
        <v>1</v>
      </c>
      <c r="G133" s="2" t="str">
        <f t="shared" si="2"/>
        <v>17x2x1x1</v>
      </c>
    </row>
    <row r="134" spans="1:7">
      <c r="A134" s="2">
        <v>208</v>
      </c>
      <c r="B134" s="2">
        <v>14</v>
      </c>
      <c r="C134" s="2">
        <v>0</v>
      </c>
      <c r="D134" s="2">
        <v>1</v>
      </c>
      <c r="E134" s="2">
        <v>59</v>
      </c>
      <c r="F134" s="2">
        <v>1</v>
      </c>
      <c r="G134" s="2" t="str">
        <f t="shared" si="2"/>
        <v>14x0x1x1</v>
      </c>
    </row>
    <row r="135" spans="1:7">
      <c r="A135" s="2">
        <v>209</v>
      </c>
      <c r="B135" s="2">
        <v>3</v>
      </c>
      <c r="C135" s="2">
        <v>1</v>
      </c>
      <c r="D135" s="2">
        <v>1</v>
      </c>
      <c r="E135" s="2">
        <v>55</v>
      </c>
      <c r="F135" s="2">
        <v>-1</v>
      </c>
      <c r="G135" s="2" t="str">
        <f t="shared" si="2"/>
        <v>3x1x1x-1</v>
      </c>
    </row>
    <row r="136" spans="1:7">
      <c r="A136" s="2">
        <v>210</v>
      </c>
      <c r="B136" s="2">
        <v>4</v>
      </c>
      <c r="C136" s="2">
        <v>1</v>
      </c>
      <c r="D136" s="2">
        <v>1</v>
      </c>
      <c r="E136" s="2">
        <v>57</v>
      </c>
      <c r="F136" s="2">
        <v>-1</v>
      </c>
      <c r="G136" s="2" t="str">
        <f t="shared" si="2"/>
        <v>4x1x1x-1</v>
      </c>
    </row>
    <row r="137" spans="1:7">
      <c r="A137" s="2">
        <v>211</v>
      </c>
      <c r="B137" s="2">
        <v>14</v>
      </c>
      <c r="C137" s="2">
        <v>1</v>
      </c>
      <c r="D137" s="2">
        <v>1</v>
      </c>
      <c r="E137" s="2">
        <v>59</v>
      </c>
      <c r="F137" s="2">
        <v>-1</v>
      </c>
      <c r="G137" s="2" t="str">
        <f t="shared" si="2"/>
        <v>14x1x1x-1</v>
      </c>
    </row>
    <row r="138" spans="1:7">
      <c r="A138" s="2">
        <v>212</v>
      </c>
      <c r="B138" s="2">
        <v>14</v>
      </c>
      <c r="C138" s="2">
        <v>1</v>
      </c>
      <c r="D138" s="2">
        <v>2</v>
      </c>
      <c r="E138" s="2">
        <v>270</v>
      </c>
      <c r="F138" s="2">
        <v>-1</v>
      </c>
      <c r="G138" s="2" t="str">
        <f t="shared" si="2"/>
        <v>14x1x2x-1</v>
      </c>
    </row>
    <row r="139" spans="1:7">
      <c r="A139" s="2">
        <v>213</v>
      </c>
      <c r="B139" s="2">
        <v>3</v>
      </c>
      <c r="C139" s="2">
        <v>2</v>
      </c>
      <c r="D139" s="2">
        <v>1</v>
      </c>
      <c r="E139" s="2">
        <v>56</v>
      </c>
      <c r="F139" s="2">
        <v>-1</v>
      </c>
      <c r="G139" s="2" t="str">
        <f t="shared" si="2"/>
        <v>3x2x1x-1</v>
      </c>
    </row>
    <row r="140" spans="1:7">
      <c r="A140" s="2">
        <v>214</v>
      </c>
      <c r="B140" s="2">
        <v>4</v>
      </c>
      <c r="C140" s="2">
        <v>2</v>
      </c>
      <c r="D140" s="2">
        <v>1</v>
      </c>
      <c r="E140" s="2">
        <v>58</v>
      </c>
      <c r="F140" s="2">
        <v>-1</v>
      </c>
      <c r="G140" s="2" t="str">
        <f t="shared" si="2"/>
        <v>4x2x1x-1</v>
      </c>
    </row>
    <row r="141" spans="1:7">
      <c r="A141" s="2">
        <v>215</v>
      </c>
      <c r="B141" s="2">
        <v>14</v>
      </c>
      <c r="C141" s="2">
        <v>2</v>
      </c>
      <c r="D141" s="2">
        <v>1</v>
      </c>
      <c r="E141" s="2">
        <v>59</v>
      </c>
      <c r="F141" s="2">
        <v>-1</v>
      </c>
      <c r="G141" s="2" t="str">
        <f t="shared" si="2"/>
        <v>14x2x1x-1</v>
      </c>
    </row>
    <row r="142" spans="1:7">
      <c r="A142" s="2">
        <v>216</v>
      </c>
      <c r="B142" s="2">
        <v>14</v>
      </c>
      <c r="C142" s="2">
        <v>2</v>
      </c>
      <c r="D142" s="2">
        <v>2</v>
      </c>
      <c r="E142" s="2">
        <v>270</v>
      </c>
      <c r="F142" s="2">
        <v>-1</v>
      </c>
      <c r="G142" s="2" t="str">
        <f t="shared" si="2"/>
        <v>14x2x2x-1</v>
      </c>
    </row>
    <row r="143" spans="1:7">
      <c r="A143" s="2">
        <v>217</v>
      </c>
      <c r="B143" s="2">
        <v>13</v>
      </c>
      <c r="C143" s="2">
        <v>0</v>
      </c>
      <c r="D143" s="2">
        <v>1</v>
      </c>
      <c r="E143" s="2">
        <v>293</v>
      </c>
      <c r="F143" s="2">
        <v>-1</v>
      </c>
      <c r="G143" s="2" t="str">
        <f t="shared" si="2"/>
        <v>13x0x1x-1</v>
      </c>
    </row>
    <row r="144" spans="1:7">
      <c r="A144" s="2">
        <v>218</v>
      </c>
      <c r="B144" s="2">
        <v>14</v>
      </c>
      <c r="C144" s="2">
        <v>0</v>
      </c>
      <c r="D144" s="2">
        <v>1</v>
      </c>
      <c r="E144" s="2">
        <v>59</v>
      </c>
      <c r="F144" s="2">
        <v>-1</v>
      </c>
      <c r="G144" s="2" t="str">
        <f t="shared" si="2"/>
        <v>14x0x1x-1</v>
      </c>
    </row>
    <row r="145" spans="1:7">
      <c r="A145" s="2">
        <v>219</v>
      </c>
      <c r="B145" s="2">
        <v>10</v>
      </c>
      <c r="C145" s="2">
        <v>0</v>
      </c>
      <c r="D145" s="2">
        <v>2</v>
      </c>
      <c r="E145" s="2">
        <v>39</v>
      </c>
      <c r="F145" s="2">
        <v>-1</v>
      </c>
      <c r="G145" s="2" t="str">
        <f t="shared" si="2"/>
        <v>10x0x2x-1</v>
      </c>
    </row>
    <row r="146" spans="1:7">
      <c r="A146" s="2">
        <v>220</v>
      </c>
      <c r="B146" s="2">
        <v>12</v>
      </c>
      <c r="C146" s="2">
        <v>0</v>
      </c>
      <c r="D146" s="2">
        <v>2</v>
      </c>
      <c r="E146" s="2">
        <v>267</v>
      </c>
      <c r="F146" s="2">
        <v>-1</v>
      </c>
      <c r="G146" s="2" t="str">
        <f t="shared" si="2"/>
        <v>12x0x2x-1</v>
      </c>
    </row>
    <row r="147" spans="1:7">
      <c r="A147" s="2">
        <v>221</v>
      </c>
      <c r="B147" s="2">
        <v>13</v>
      </c>
      <c r="C147" s="2">
        <v>0</v>
      </c>
      <c r="D147" s="2">
        <v>2</v>
      </c>
      <c r="E147" s="2">
        <v>264</v>
      </c>
      <c r="F147" s="2">
        <v>-1</v>
      </c>
      <c r="G147" s="2" t="str">
        <f t="shared" si="2"/>
        <v>13x0x2x-1</v>
      </c>
    </row>
    <row r="148" spans="1:7">
      <c r="A148" s="2">
        <v>222</v>
      </c>
      <c r="B148" s="2">
        <v>14</v>
      </c>
      <c r="C148" s="2">
        <v>0</v>
      </c>
      <c r="D148" s="2">
        <v>2</v>
      </c>
      <c r="E148" s="2">
        <v>270</v>
      </c>
      <c r="F148" s="2">
        <v>-1</v>
      </c>
      <c r="G148" s="2" t="str">
        <f t="shared" si="2"/>
        <v>14x0x2x-1</v>
      </c>
    </row>
    <row r="149" spans="1:7">
      <c r="A149" s="2">
        <v>223</v>
      </c>
      <c r="B149" s="2">
        <v>16</v>
      </c>
      <c r="C149" s="2">
        <v>0</v>
      </c>
      <c r="D149" s="2">
        <v>1</v>
      </c>
      <c r="E149" s="2">
        <v>312</v>
      </c>
      <c r="F149" s="2">
        <v>1</v>
      </c>
      <c r="G149" s="2" t="str">
        <f t="shared" si="2"/>
        <v>16x0x1x1</v>
      </c>
    </row>
    <row r="150" spans="1:7">
      <c r="A150" s="2">
        <v>224</v>
      </c>
      <c r="B150" s="2">
        <v>16</v>
      </c>
      <c r="C150" s="2">
        <v>0</v>
      </c>
      <c r="D150" s="2">
        <v>2</v>
      </c>
      <c r="E150" s="2">
        <v>313</v>
      </c>
      <c r="F150" s="2">
        <v>-1</v>
      </c>
      <c r="G150" s="2" t="str">
        <f t="shared" si="2"/>
        <v>16x0x2x-1</v>
      </c>
    </row>
    <row r="151" spans="1:7">
      <c r="A151">
        <v>225</v>
      </c>
      <c r="B151">
        <v>18</v>
      </c>
      <c r="C151">
        <v>0</v>
      </c>
      <c r="D151">
        <v>1</v>
      </c>
      <c r="E151">
        <v>35</v>
      </c>
      <c r="F151">
        <v>-1</v>
      </c>
      <c r="G151" s="2" t="str">
        <f t="shared" si="2"/>
        <v>18x0x1x-1</v>
      </c>
    </row>
    <row r="152" spans="1:7">
      <c r="A152">
        <v>226</v>
      </c>
      <c r="B152">
        <v>18</v>
      </c>
      <c r="C152">
        <v>0</v>
      </c>
      <c r="D152">
        <v>2</v>
      </c>
      <c r="E152">
        <v>36</v>
      </c>
      <c r="F152">
        <v>-1</v>
      </c>
      <c r="G152" s="2" t="str">
        <f t="shared" si="2"/>
        <v>18x0x2x-1</v>
      </c>
    </row>
    <row r="153" spans="1:7">
      <c r="A153">
        <v>227</v>
      </c>
      <c r="B153">
        <v>19</v>
      </c>
      <c r="C153">
        <v>0</v>
      </c>
      <c r="D153">
        <v>1</v>
      </c>
      <c r="E153">
        <v>317</v>
      </c>
      <c r="F153">
        <v>-1</v>
      </c>
      <c r="G153" s="2" t="str">
        <f t="shared" si="2"/>
        <v>19x0x1x-1</v>
      </c>
    </row>
    <row r="154" spans="1:7">
      <c r="A154">
        <v>228</v>
      </c>
      <c r="B154">
        <v>19</v>
      </c>
      <c r="C154">
        <v>0</v>
      </c>
      <c r="D154">
        <v>2</v>
      </c>
      <c r="E154">
        <v>318</v>
      </c>
      <c r="F154">
        <v>-1</v>
      </c>
      <c r="G154" s="2" t="str">
        <f t="shared" si="2"/>
        <v>19x0x2x-1</v>
      </c>
    </row>
    <row r="155" spans="1:7">
      <c r="A155">
        <v>229</v>
      </c>
      <c r="B155">
        <v>20</v>
      </c>
      <c r="C155">
        <v>0</v>
      </c>
      <c r="D155">
        <v>1</v>
      </c>
      <c r="E155">
        <v>37</v>
      </c>
      <c r="F155">
        <v>-1</v>
      </c>
      <c r="G155" s="2" t="str">
        <f t="shared" si="2"/>
        <v>20x0x1x-1</v>
      </c>
    </row>
    <row r="156" spans="1:7">
      <c r="A156">
        <v>230</v>
      </c>
      <c r="B156">
        <v>20</v>
      </c>
      <c r="C156">
        <v>0</v>
      </c>
      <c r="D156">
        <v>2</v>
      </c>
      <c r="E156">
        <v>38</v>
      </c>
      <c r="F156">
        <v>-1</v>
      </c>
      <c r="G156" s="2" t="str">
        <f t="shared" si="2"/>
        <v>20x0x2x-1</v>
      </c>
    </row>
    <row r="157" spans="1:7">
      <c r="A157">
        <v>231</v>
      </c>
      <c r="B157">
        <v>21</v>
      </c>
      <c r="C157">
        <v>0</v>
      </c>
      <c r="D157">
        <v>1</v>
      </c>
      <c r="E157">
        <v>259</v>
      </c>
      <c r="F157">
        <v>-1</v>
      </c>
      <c r="G157" s="2" t="str">
        <f t="shared" si="2"/>
        <v>21x0x1x-1</v>
      </c>
    </row>
    <row r="158" spans="1:7">
      <c r="A158">
        <v>232</v>
      </c>
      <c r="B158">
        <v>21</v>
      </c>
      <c r="C158">
        <v>0</v>
      </c>
      <c r="D158">
        <v>2</v>
      </c>
      <c r="E158">
        <v>39</v>
      </c>
      <c r="F158">
        <v>-1</v>
      </c>
      <c r="G158" s="2" t="str">
        <f t="shared" si="2"/>
        <v>21x0x2x-1</v>
      </c>
    </row>
    <row r="159" spans="1:7">
      <c r="A159">
        <v>233</v>
      </c>
      <c r="B159">
        <v>22</v>
      </c>
      <c r="C159">
        <v>0</v>
      </c>
      <c r="D159">
        <v>1</v>
      </c>
      <c r="E159">
        <v>293</v>
      </c>
      <c r="F159">
        <v>-1</v>
      </c>
      <c r="G159" s="2" t="str">
        <f t="shared" si="2"/>
        <v>22x0x1x-1</v>
      </c>
    </row>
    <row r="160" spans="1:7">
      <c r="A160">
        <v>234</v>
      </c>
      <c r="B160">
        <v>22</v>
      </c>
      <c r="C160">
        <v>0</v>
      </c>
      <c r="D160">
        <v>2</v>
      </c>
      <c r="E160">
        <v>264</v>
      </c>
      <c r="F160">
        <v>-1</v>
      </c>
      <c r="G160" s="2" t="str">
        <f t="shared" si="2"/>
        <v>22x0x2x-1</v>
      </c>
    </row>
    <row r="161" spans="1:7">
      <c r="A161">
        <v>235</v>
      </c>
      <c r="B161">
        <v>23</v>
      </c>
      <c r="C161">
        <v>0</v>
      </c>
      <c r="D161">
        <v>1</v>
      </c>
      <c r="E161">
        <v>319</v>
      </c>
      <c r="F161">
        <v>-1</v>
      </c>
      <c r="G161" s="2" t="str">
        <f t="shared" si="2"/>
        <v>23x0x1x-1</v>
      </c>
    </row>
    <row r="162" spans="1:7">
      <c r="A162">
        <v>236</v>
      </c>
      <c r="B162">
        <v>23</v>
      </c>
      <c r="C162">
        <v>0</v>
      </c>
      <c r="D162">
        <v>2</v>
      </c>
      <c r="E162">
        <v>320</v>
      </c>
      <c r="F162">
        <v>-1</v>
      </c>
      <c r="G162" s="2" t="str">
        <f t="shared" si="2"/>
        <v>23x0x2x-1</v>
      </c>
    </row>
    <row r="163" spans="1:7">
      <c r="A163">
        <v>237</v>
      </c>
      <c r="B163">
        <v>24</v>
      </c>
      <c r="C163">
        <v>0</v>
      </c>
      <c r="D163">
        <v>1</v>
      </c>
      <c r="E163">
        <v>321</v>
      </c>
      <c r="F163">
        <v>-1</v>
      </c>
      <c r="G163" s="2" t="str">
        <f t="shared" si="2"/>
        <v>24x0x1x-1</v>
      </c>
    </row>
    <row r="164" spans="1:7">
      <c r="A164">
        <v>238</v>
      </c>
      <c r="B164">
        <v>24</v>
      </c>
      <c r="C164">
        <v>0</v>
      </c>
      <c r="D164">
        <v>2</v>
      </c>
      <c r="E164">
        <v>322</v>
      </c>
      <c r="F164">
        <v>-1</v>
      </c>
      <c r="G164" s="2" t="str">
        <f t="shared" si="2"/>
        <v>24x0x2x-1</v>
      </c>
    </row>
    <row r="165" spans="1:7">
      <c r="A165">
        <v>239</v>
      </c>
      <c r="B165">
        <v>25</v>
      </c>
      <c r="C165">
        <v>0</v>
      </c>
      <c r="D165">
        <v>1</v>
      </c>
      <c r="E165">
        <v>323</v>
      </c>
      <c r="F165">
        <v>-1</v>
      </c>
      <c r="G165" s="2" t="str">
        <f t="shared" si="2"/>
        <v>25x0x1x-1</v>
      </c>
    </row>
    <row r="166" spans="1:7">
      <c r="A166">
        <v>240</v>
      </c>
      <c r="B166">
        <v>25</v>
      </c>
      <c r="C166">
        <v>0</v>
      </c>
      <c r="D166">
        <v>2</v>
      </c>
      <c r="E166">
        <v>324</v>
      </c>
      <c r="F166">
        <v>-1</v>
      </c>
      <c r="G166" s="2" t="str">
        <f t="shared" si="2"/>
        <v>25x0x2x-1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2"/>
  <dimension ref="A1:BD1"/>
  <sheetViews>
    <sheetView topLeftCell="AI1" workbookViewId="0">
      <selection activeCell="AL1" sqref="AL1"/>
    </sheetView>
  </sheetViews>
  <sheetFormatPr defaultRowHeight="15"/>
  <sheetData>
    <row r="1" spans="1:56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4"/>
  <dimension ref="A1:AT19"/>
  <sheetViews>
    <sheetView topLeftCell="V1" workbookViewId="0">
      <selection activeCell="AJ35" sqref="AJ35"/>
    </sheetView>
  </sheetViews>
  <sheetFormatPr defaultRowHeight="15"/>
  <cols>
    <col min="3" max="3" width="13.5703125" customWidth="1"/>
    <col min="4" max="4" width="17.140625" customWidth="1"/>
    <col min="5" max="5" width="20.140625" customWidth="1"/>
    <col min="6" max="6" width="11.85546875" customWidth="1"/>
    <col min="7" max="13" width="15.85546875" customWidth="1"/>
    <col min="16" max="16" width="36" bestFit="1" customWidth="1"/>
  </cols>
  <sheetData>
    <row r="1" spans="1:46">
      <c r="A1" s="79" t="s">
        <v>251</v>
      </c>
      <c r="B1" s="79"/>
      <c r="C1" s="79"/>
      <c r="F1" s="79" t="s">
        <v>174</v>
      </c>
      <c r="G1" s="79"/>
      <c r="H1" s="79"/>
      <c r="J1" s="79" t="s">
        <v>252</v>
      </c>
      <c r="K1" s="79"/>
      <c r="L1" s="79"/>
      <c r="N1" s="79" t="s">
        <v>253</v>
      </c>
      <c r="O1" s="79"/>
      <c r="P1" s="79"/>
      <c r="R1" s="79" t="s">
        <v>254</v>
      </c>
      <c r="S1" s="79"/>
      <c r="T1" s="79"/>
      <c r="W1" s="79" t="s">
        <v>173</v>
      </c>
      <c r="X1" s="79"/>
      <c r="Z1" s="79" t="s">
        <v>181</v>
      </c>
      <c r="AA1" s="79"/>
      <c r="AC1" s="79" t="s">
        <v>184</v>
      </c>
      <c r="AD1" s="79"/>
      <c r="AF1" s="79" t="s">
        <v>187</v>
      </c>
      <c r="AG1" s="79"/>
      <c r="AI1" s="79" t="s">
        <v>261</v>
      </c>
      <c r="AJ1" s="79"/>
      <c r="AL1" s="79" t="s">
        <v>262</v>
      </c>
      <c r="AM1" s="79"/>
      <c r="AO1" s="79" t="s">
        <v>267</v>
      </c>
      <c r="AP1" s="79"/>
      <c r="AR1" s="79" t="s">
        <v>291</v>
      </c>
      <c r="AS1" s="79"/>
      <c r="AT1" s="79"/>
    </row>
    <row r="2" spans="1:46">
      <c r="A2" t="s">
        <v>216</v>
      </c>
      <c r="B2" t="s">
        <v>238</v>
      </c>
      <c r="C2" t="s">
        <v>239</v>
      </c>
      <c r="F2" t="s">
        <v>216</v>
      </c>
      <c r="G2" t="s">
        <v>238</v>
      </c>
      <c r="H2" t="s">
        <v>239</v>
      </c>
      <c r="J2" t="s">
        <v>216</v>
      </c>
      <c r="K2" t="s">
        <v>238</v>
      </c>
      <c r="L2" t="s">
        <v>239</v>
      </c>
      <c r="N2" t="s">
        <v>220</v>
      </c>
      <c r="O2" t="s">
        <v>235</v>
      </c>
      <c r="P2" t="s">
        <v>249</v>
      </c>
      <c r="R2" t="s">
        <v>220</v>
      </c>
      <c r="S2" t="s">
        <v>235</v>
      </c>
      <c r="T2" t="s">
        <v>249</v>
      </c>
      <c r="W2" t="s">
        <v>255</v>
      </c>
      <c r="X2" t="s">
        <v>257</v>
      </c>
      <c r="Z2" t="s">
        <v>255</v>
      </c>
      <c r="AA2" t="s">
        <v>256</v>
      </c>
      <c r="AC2" t="s">
        <v>255</v>
      </c>
      <c r="AD2" t="s">
        <v>258</v>
      </c>
      <c r="AF2" t="s">
        <v>255</v>
      </c>
      <c r="AG2" t="s">
        <v>259</v>
      </c>
      <c r="AI2" t="s">
        <v>255</v>
      </c>
      <c r="AJ2" t="s">
        <v>260</v>
      </c>
      <c r="AL2">
        <v>1</v>
      </c>
      <c r="AM2" t="s">
        <v>158</v>
      </c>
      <c r="AO2" t="s">
        <v>255</v>
      </c>
      <c r="AP2" t="s">
        <v>263</v>
      </c>
      <c r="AR2">
        <v>19</v>
      </c>
      <c r="AS2">
        <v>2</v>
      </c>
      <c r="AT2" t="s">
        <v>244</v>
      </c>
    </row>
    <row r="3" spans="1:46">
      <c r="A3">
        <v>1</v>
      </c>
      <c r="B3">
        <v>1</v>
      </c>
      <c r="C3" t="s">
        <v>222</v>
      </c>
      <c r="F3">
        <v>1</v>
      </c>
      <c r="G3">
        <v>1</v>
      </c>
      <c r="H3" t="s">
        <v>222</v>
      </c>
      <c r="J3">
        <v>18</v>
      </c>
      <c r="K3">
        <v>2</v>
      </c>
      <c r="L3" t="s">
        <v>178</v>
      </c>
      <c r="N3">
        <v>0</v>
      </c>
      <c r="O3">
        <v>1</v>
      </c>
      <c r="P3" t="s">
        <v>197</v>
      </c>
      <c r="R3">
        <v>4</v>
      </c>
      <c r="S3">
        <v>2</v>
      </c>
      <c r="T3" t="s">
        <v>201</v>
      </c>
      <c r="W3">
        <v>0</v>
      </c>
      <c r="X3" t="s">
        <v>174</v>
      </c>
      <c r="Z3">
        <v>1</v>
      </c>
      <c r="AA3" t="s">
        <v>182</v>
      </c>
      <c r="AC3">
        <v>1</v>
      </c>
      <c r="AD3" t="s">
        <v>185</v>
      </c>
      <c r="AF3">
        <v>1</v>
      </c>
      <c r="AG3" t="s">
        <v>165</v>
      </c>
      <c r="AI3">
        <v>1</v>
      </c>
      <c r="AJ3" t="s">
        <v>156</v>
      </c>
      <c r="AL3">
        <v>2</v>
      </c>
      <c r="AM3" t="s">
        <v>159</v>
      </c>
      <c r="AO3">
        <v>0</v>
      </c>
      <c r="AP3" t="s">
        <v>182</v>
      </c>
      <c r="AR3">
        <v>21</v>
      </c>
      <c r="AS3">
        <v>2</v>
      </c>
      <c r="AT3" t="s">
        <v>245</v>
      </c>
    </row>
    <row r="4" spans="1:46">
      <c r="A4">
        <v>2</v>
      </c>
      <c r="B4">
        <v>1</v>
      </c>
      <c r="C4" t="s">
        <v>177</v>
      </c>
      <c r="F4">
        <v>2</v>
      </c>
      <c r="G4">
        <v>1</v>
      </c>
      <c r="H4" t="s">
        <v>177</v>
      </c>
      <c r="J4">
        <v>19</v>
      </c>
      <c r="K4">
        <v>2</v>
      </c>
      <c r="L4" t="s">
        <v>244</v>
      </c>
      <c r="N4">
        <v>1</v>
      </c>
      <c r="O4">
        <v>1</v>
      </c>
      <c r="P4" t="s">
        <v>198</v>
      </c>
      <c r="R4">
        <v>5</v>
      </c>
      <c r="S4">
        <v>2</v>
      </c>
      <c r="T4" t="s">
        <v>212</v>
      </c>
      <c r="W4">
        <v>1</v>
      </c>
      <c r="X4" t="s">
        <v>175</v>
      </c>
      <c r="Z4">
        <v>2</v>
      </c>
      <c r="AA4" t="s">
        <v>183</v>
      </c>
      <c r="AC4">
        <v>2</v>
      </c>
      <c r="AD4" t="s">
        <v>186</v>
      </c>
      <c r="AF4">
        <v>2</v>
      </c>
      <c r="AG4" t="s">
        <v>166</v>
      </c>
      <c r="AI4">
        <v>2</v>
      </c>
      <c r="AJ4" t="s">
        <v>157</v>
      </c>
      <c r="AL4">
        <v>-1</v>
      </c>
      <c r="AM4" t="s">
        <v>192</v>
      </c>
      <c r="AO4">
        <v>1</v>
      </c>
      <c r="AP4" t="s">
        <v>264</v>
      </c>
      <c r="AR4">
        <v>23</v>
      </c>
      <c r="AS4">
        <v>2</v>
      </c>
      <c r="AT4" t="s">
        <v>246</v>
      </c>
    </row>
    <row r="5" spans="1:46">
      <c r="A5">
        <v>3</v>
      </c>
      <c r="B5">
        <v>1</v>
      </c>
      <c r="C5" t="s">
        <v>240</v>
      </c>
      <c r="F5">
        <v>3</v>
      </c>
      <c r="G5">
        <v>1</v>
      </c>
      <c r="H5" t="s">
        <v>240</v>
      </c>
      <c r="J5">
        <v>20</v>
      </c>
      <c r="K5">
        <v>2</v>
      </c>
      <c r="L5" t="s">
        <v>179</v>
      </c>
      <c r="N5">
        <v>2</v>
      </c>
      <c r="O5">
        <v>1</v>
      </c>
      <c r="P5" t="s">
        <v>199</v>
      </c>
      <c r="R5">
        <v>6</v>
      </c>
      <c r="S5">
        <v>2</v>
      </c>
      <c r="T5" t="s">
        <v>213</v>
      </c>
      <c r="W5">
        <v>-1</v>
      </c>
      <c r="X5" t="s">
        <v>192</v>
      </c>
      <c r="Z5">
        <v>0</v>
      </c>
      <c r="AA5" t="s">
        <v>192</v>
      </c>
      <c r="AC5">
        <v>-1</v>
      </c>
      <c r="AD5" t="s">
        <v>192</v>
      </c>
      <c r="AF5">
        <v>3</v>
      </c>
      <c r="AG5" t="s">
        <v>167</v>
      </c>
      <c r="AI5">
        <v>-1</v>
      </c>
      <c r="AJ5" t="s">
        <v>192</v>
      </c>
      <c r="AO5">
        <v>2</v>
      </c>
      <c r="AP5" t="s">
        <v>265</v>
      </c>
      <c r="AR5">
        <v>25</v>
      </c>
      <c r="AS5">
        <v>2</v>
      </c>
      <c r="AT5" t="s">
        <v>248</v>
      </c>
    </row>
    <row r="6" spans="1:46">
      <c r="A6">
        <v>4</v>
      </c>
      <c r="B6">
        <v>1</v>
      </c>
      <c r="C6" t="s">
        <v>241</v>
      </c>
      <c r="F6">
        <v>4</v>
      </c>
      <c r="G6">
        <v>1</v>
      </c>
      <c r="H6" t="s">
        <v>241</v>
      </c>
      <c r="J6">
        <v>21</v>
      </c>
      <c r="K6">
        <v>2</v>
      </c>
      <c r="L6" t="s">
        <v>245</v>
      </c>
      <c r="N6">
        <v>3</v>
      </c>
      <c r="O6">
        <v>1</v>
      </c>
      <c r="P6" t="s">
        <v>200</v>
      </c>
      <c r="R6">
        <v>7</v>
      </c>
      <c r="S6">
        <v>2</v>
      </c>
      <c r="T6" t="s">
        <v>202</v>
      </c>
      <c r="AF6">
        <v>-1</v>
      </c>
      <c r="AG6" t="s">
        <v>192</v>
      </c>
      <c r="AO6">
        <v>3</v>
      </c>
      <c r="AP6" t="s">
        <v>266</v>
      </c>
    </row>
    <row r="7" spans="1:46">
      <c r="A7">
        <v>5</v>
      </c>
      <c r="B7">
        <v>1</v>
      </c>
      <c r="C7" t="s">
        <v>242</v>
      </c>
      <c r="F7">
        <v>5</v>
      </c>
      <c r="G7">
        <v>1</v>
      </c>
      <c r="H7" t="s">
        <v>242</v>
      </c>
      <c r="J7">
        <v>22</v>
      </c>
      <c r="K7">
        <v>2</v>
      </c>
      <c r="L7" t="s">
        <v>211</v>
      </c>
      <c r="N7">
        <v>4</v>
      </c>
      <c r="O7">
        <v>2</v>
      </c>
      <c r="P7" t="s">
        <v>201</v>
      </c>
      <c r="R7">
        <v>8</v>
      </c>
      <c r="S7">
        <v>2</v>
      </c>
      <c r="T7" t="s">
        <v>203</v>
      </c>
      <c r="AO7">
        <v>-1</v>
      </c>
      <c r="AP7" t="s">
        <v>192</v>
      </c>
    </row>
    <row r="8" spans="1:46">
      <c r="A8">
        <v>6</v>
      </c>
      <c r="B8">
        <v>1</v>
      </c>
      <c r="C8" t="s">
        <v>223</v>
      </c>
      <c r="F8">
        <v>6</v>
      </c>
      <c r="G8">
        <v>1</v>
      </c>
      <c r="H8" t="s">
        <v>223</v>
      </c>
      <c r="J8">
        <v>23</v>
      </c>
      <c r="K8">
        <v>2</v>
      </c>
      <c r="L8" t="s">
        <v>246</v>
      </c>
      <c r="N8">
        <v>5</v>
      </c>
      <c r="O8">
        <v>2</v>
      </c>
      <c r="P8" t="s">
        <v>212</v>
      </c>
      <c r="R8">
        <v>10</v>
      </c>
      <c r="S8">
        <v>2</v>
      </c>
      <c r="T8" t="s">
        <v>207</v>
      </c>
    </row>
    <row r="9" spans="1:46">
      <c r="A9">
        <v>7</v>
      </c>
      <c r="B9">
        <v>1</v>
      </c>
      <c r="C9" t="s">
        <v>243</v>
      </c>
      <c r="F9">
        <v>7</v>
      </c>
      <c r="G9">
        <v>1</v>
      </c>
      <c r="H9" t="s">
        <v>243</v>
      </c>
      <c r="J9">
        <v>24</v>
      </c>
      <c r="K9">
        <v>2</v>
      </c>
      <c r="L9" t="s">
        <v>247</v>
      </c>
      <c r="N9">
        <v>6</v>
      </c>
      <c r="O9">
        <v>2</v>
      </c>
      <c r="P9" t="s">
        <v>213</v>
      </c>
      <c r="R9">
        <v>11</v>
      </c>
      <c r="S9">
        <v>2</v>
      </c>
      <c r="T9" t="s">
        <v>208</v>
      </c>
    </row>
    <row r="10" spans="1:46">
      <c r="A10">
        <v>15</v>
      </c>
      <c r="B10">
        <v>1</v>
      </c>
      <c r="C10" t="s">
        <v>224</v>
      </c>
      <c r="F10">
        <v>15</v>
      </c>
      <c r="G10">
        <v>1</v>
      </c>
      <c r="H10" t="s">
        <v>224</v>
      </c>
      <c r="J10">
        <v>25</v>
      </c>
      <c r="K10">
        <v>2</v>
      </c>
      <c r="L10" t="s">
        <v>248</v>
      </c>
      <c r="N10">
        <v>7</v>
      </c>
      <c r="O10">
        <v>2</v>
      </c>
      <c r="P10" t="s">
        <v>202</v>
      </c>
      <c r="R10">
        <v>12</v>
      </c>
      <c r="S10">
        <v>2</v>
      </c>
      <c r="T10" t="s">
        <v>209</v>
      </c>
    </row>
    <row r="11" spans="1:46">
      <c r="A11">
        <v>18</v>
      </c>
      <c r="B11">
        <v>2</v>
      </c>
      <c r="C11" t="s">
        <v>178</v>
      </c>
      <c r="F11">
        <v>-1</v>
      </c>
      <c r="G11">
        <v>-1</v>
      </c>
      <c r="H11" t="s">
        <v>192</v>
      </c>
      <c r="J11">
        <v>-1</v>
      </c>
      <c r="K11">
        <v>-1</v>
      </c>
      <c r="L11" t="s">
        <v>192</v>
      </c>
      <c r="N11">
        <v>8</v>
      </c>
      <c r="O11">
        <v>2</v>
      </c>
      <c r="P11" t="s">
        <v>203</v>
      </c>
      <c r="R11">
        <v>13</v>
      </c>
      <c r="S11">
        <v>2</v>
      </c>
      <c r="T11" t="s">
        <v>214</v>
      </c>
    </row>
    <row r="12" spans="1:46">
      <c r="A12">
        <v>19</v>
      </c>
      <c r="B12">
        <v>2</v>
      </c>
      <c r="C12" t="s">
        <v>244</v>
      </c>
      <c r="N12">
        <v>9</v>
      </c>
      <c r="O12">
        <v>1</v>
      </c>
      <c r="P12" t="s">
        <v>204</v>
      </c>
      <c r="R12">
        <v>14</v>
      </c>
      <c r="S12">
        <v>2</v>
      </c>
      <c r="T12" t="s">
        <v>250</v>
      </c>
    </row>
    <row r="13" spans="1:46">
      <c r="A13">
        <v>20</v>
      </c>
      <c r="B13">
        <v>2</v>
      </c>
      <c r="C13" t="s">
        <v>179</v>
      </c>
      <c r="N13">
        <v>10</v>
      </c>
      <c r="O13">
        <v>2</v>
      </c>
      <c r="P13" t="s">
        <v>207</v>
      </c>
    </row>
    <row r="14" spans="1:46">
      <c r="A14">
        <v>21</v>
      </c>
      <c r="B14">
        <v>2</v>
      </c>
      <c r="C14" t="s">
        <v>245</v>
      </c>
      <c r="N14">
        <v>11</v>
      </c>
      <c r="O14">
        <v>2</v>
      </c>
      <c r="P14" t="s">
        <v>208</v>
      </c>
    </row>
    <row r="15" spans="1:46">
      <c r="A15">
        <v>22</v>
      </c>
      <c r="B15">
        <v>2</v>
      </c>
      <c r="C15" t="s">
        <v>211</v>
      </c>
      <c r="N15">
        <v>12</v>
      </c>
      <c r="O15">
        <v>2</v>
      </c>
      <c r="P15" t="s">
        <v>209</v>
      </c>
    </row>
    <row r="16" spans="1:46">
      <c r="A16">
        <v>23</v>
      </c>
      <c r="B16">
        <v>2</v>
      </c>
      <c r="C16" t="s">
        <v>246</v>
      </c>
      <c r="N16">
        <v>13</v>
      </c>
      <c r="O16">
        <v>2</v>
      </c>
      <c r="P16" t="s">
        <v>214</v>
      </c>
    </row>
    <row r="17" spans="1:16">
      <c r="A17">
        <v>24</v>
      </c>
      <c r="B17">
        <v>2</v>
      </c>
      <c r="C17" t="s">
        <v>247</v>
      </c>
      <c r="N17">
        <v>14</v>
      </c>
      <c r="O17">
        <v>2</v>
      </c>
      <c r="P17" t="s">
        <v>250</v>
      </c>
    </row>
    <row r="18" spans="1:16">
      <c r="A18">
        <v>25</v>
      </c>
      <c r="B18">
        <v>2</v>
      </c>
      <c r="C18" t="s">
        <v>248</v>
      </c>
      <c r="N18">
        <v>-1</v>
      </c>
      <c r="O18">
        <v>0</v>
      </c>
      <c r="P18" t="s">
        <v>192</v>
      </c>
    </row>
    <row r="19" spans="1:16">
      <c r="A19">
        <v>-1</v>
      </c>
      <c r="B19">
        <v>-1</v>
      </c>
      <c r="C19" t="s">
        <v>192</v>
      </c>
    </row>
  </sheetData>
  <sheetProtection selectLockedCells="1"/>
  <mergeCells count="13">
    <mergeCell ref="W1:X1"/>
    <mergeCell ref="A1:C1"/>
    <mergeCell ref="F1:H1"/>
    <mergeCell ref="J1:L1"/>
    <mergeCell ref="N1:P1"/>
    <mergeCell ref="R1:T1"/>
    <mergeCell ref="AR1:AT1"/>
    <mergeCell ref="Z1:AA1"/>
    <mergeCell ref="AC1:AD1"/>
    <mergeCell ref="AF1:AG1"/>
    <mergeCell ref="AI1:AJ1"/>
    <mergeCell ref="AL1:AM1"/>
    <mergeCell ref="AO1:AP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5"/>
  <dimension ref="A1:X176"/>
  <sheetViews>
    <sheetView workbookViewId="0">
      <selection activeCell="B19" sqref="A1:B19"/>
    </sheetView>
  </sheetViews>
  <sheetFormatPr defaultRowHeight="15"/>
  <cols>
    <col min="1" max="1" width="9.7109375" bestFit="1" customWidth="1"/>
    <col min="11" max="11" width="10.28515625" bestFit="1" customWidth="1"/>
    <col min="13" max="13" width="9" bestFit="1" customWidth="1"/>
    <col min="23" max="23" width="10.42578125" bestFit="1" customWidth="1"/>
  </cols>
  <sheetData>
    <row r="1" spans="1:2">
      <c r="A1" t="s">
        <v>189</v>
      </c>
      <c r="B1">
        <f>IFERROR(INDEX(db!F3:F11,MATCH(Festés!E14,db!H3:H11,0)),-1)</f>
        <v>-1</v>
      </c>
    </row>
    <row r="2" spans="1:2">
      <c r="A2" t="s">
        <v>190</v>
      </c>
      <c r="B2">
        <f>IFERROR(INDEX(db!J3:J11,MATCH(Festés!E14,db!L3:L11,0)),-1)</f>
        <v>-1</v>
      </c>
    </row>
    <row r="3" spans="1:2">
      <c r="A3" t="s">
        <v>269</v>
      </c>
      <c r="B3">
        <f>MAX(B1:B2)</f>
        <v>-1</v>
      </c>
    </row>
    <row r="4" spans="1:2">
      <c r="A4" t="s">
        <v>216</v>
      </c>
      <c r="B4">
        <f>INDEX(db!$A$3:$A$19,MATCH(Festés!E14,db!$C$3:$C$19,0))</f>
        <v>-1</v>
      </c>
    </row>
    <row r="5" spans="1:2">
      <c r="A5" t="s">
        <v>217</v>
      </c>
      <c r="B5">
        <f>IF(B2&gt;-1,0,INDEX(db!$Z$3:$Z$5,MATCH(Festés!E15,db!$AA$3:$AA$5,0)))</f>
        <v>0</v>
      </c>
    </row>
    <row r="6" spans="1:2">
      <c r="A6" t="s">
        <v>218</v>
      </c>
      <c r="B6">
        <f>INDEX(db!$AC$3:$AC$5,MATCH(Festés!E16,db!$AD$3:$AD$5,0))</f>
        <v>-1</v>
      </c>
    </row>
    <row r="7" spans="1:2">
      <c r="A7" t="s">
        <v>270</v>
      </c>
      <c r="B7">
        <f>INDEX(db!$N$3:$N$18,MATCH(Festés!E22,db!$P$3:$P$18,0))</f>
        <v>-1</v>
      </c>
    </row>
    <row r="8" spans="1:2">
      <c r="A8" t="s">
        <v>271</v>
      </c>
      <c r="B8">
        <f>INDEX(db!$N$3:$N$18,MATCH(Festés!E23,db!$P$3:$P$18,0))</f>
        <v>-1</v>
      </c>
    </row>
    <row r="9" spans="1:2">
      <c r="A9" t="s">
        <v>272</v>
      </c>
      <c r="B9">
        <f>INDEX(db!$AO$3:$AO$7,MATCH(Festés!E17,db!$AP$3:$AP$7,0))</f>
        <v>-1</v>
      </c>
    </row>
    <row r="10" spans="1:2">
      <c r="A10" t="s">
        <v>273</v>
      </c>
      <c r="B10">
        <f>IF(Festés!E19=db!$AM$2,1,0)</f>
        <v>0</v>
      </c>
    </row>
    <row r="11" spans="1:2">
      <c r="A11" t="s">
        <v>274</v>
      </c>
      <c r="B11">
        <f>IFERROR(INDEX(Munka!$E$2:$E$166,MATCH(seged!B15,Munka!$G$2:$G$166,0)),-1)</f>
        <v>-1</v>
      </c>
    </row>
    <row r="12" spans="1:2">
      <c r="A12" t="s">
        <v>275</v>
      </c>
      <c r="B12">
        <f>IFERROR(INDEX(Munka!$E$2:$E$166,MATCH(seged!B16,Munka!$G$2:$G$166,0)),-1)</f>
        <v>-1</v>
      </c>
    </row>
    <row r="13" spans="1:2">
      <c r="A13" t="s">
        <v>278</v>
      </c>
      <c r="B13">
        <f>IF(B7&gt;-1,IFERROR(INDEX(db!$S$3:$S$12,MATCH(B7,db!$R$3:$R$12,0)),1),-1)</f>
        <v>-1</v>
      </c>
    </row>
    <row r="14" spans="1:2">
      <c r="A14" t="s">
        <v>279</v>
      </c>
      <c r="B14">
        <f>IF(B8&gt;-1,IFERROR(INDEX(db!$S$3:$S$12,MATCH(B8,db!$R$3:$R$12,0)),1),-1)</f>
        <v>-1</v>
      </c>
    </row>
    <row r="15" spans="1:2">
      <c r="A15" t="s">
        <v>276</v>
      </c>
      <c r="B15" t="str">
        <f>CONCATENATE(B4,"x",B5,"x",B6,"x",B13)</f>
        <v>-1x0x-1x-1</v>
      </c>
    </row>
    <row r="16" spans="1:2">
      <c r="A16" t="s">
        <v>277</v>
      </c>
      <c r="B16" t="str">
        <f>CONCATENATE(B4,"x",B5,"x",B6,"x",B14)</f>
        <v>-1x0x-1x-1</v>
      </c>
    </row>
    <row r="17" spans="1:24">
      <c r="A17" t="s">
        <v>285</v>
      </c>
      <c r="B17">
        <f>IF(OR(Festés!E18="-",Festés!E18=""),0,1)</f>
        <v>0</v>
      </c>
    </row>
    <row r="18" spans="1:24">
      <c r="A18" t="s">
        <v>281</v>
      </c>
      <c r="B18">
        <f>IF(AND(B10=1,B17=1),1,0)</f>
        <v>0</v>
      </c>
    </row>
    <row r="19" spans="1:24">
      <c r="A19" t="s">
        <v>284</v>
      </c>
      <c r="B19">
        <f>IF(B18=0,IF(MAX(B11:B12)&gt;-1,1,0),1)</f>
        <v>0</v>
      </c>
    </row>
    <row r="26" spans="1:24">
      <c r="A26" t="s">
        <v>189</v>
      </c>
      <c r="B26" t="s">
        <v>190</v>
      </c>
      <c r="C26" t="s">
        <v>269</v>
      </c>
      <c r="D26" t="s">
        <v>216</v>
      </c>
      <c r="E26" t="s">
        <v>217</v>
      </c>
      <c r="F26" t="s">
        <v>218</v>
      </c>
      <c r="G26" t="s">
        <v>270</v>
      </c>
      <c r="H26" t="s">
        <v>271</v>
      </c>
      <c r="I26" t="s">
        <v>272</v>
      </c>
      <c r="J26" t="s">
        <v>273</v>
      </c>
      <c r="K26" t="s">
        <v>274</v>
      </c>
      <c r="L26" t="s">
        <v>275</v>
      </c>
      <c r="M26" t="s">
        <v>278</v>
      </c>
      <c r="N26" t="s">
        <v>279</v>
      </c>
      <c r="P26" t="s">
        <v>276</v>
      </c>
      <c r="Q26" t="s">
        <v>277</v>
      </c>
      <c r="S26" t="s">
        <v>282</v>
      </c>
      <c r="T26" t="s">
        <v>293</v>
      </c>
      <c r="U26" t="s">
        <v>292</v>
      </c>
      <c r="V26" t="s">
        <v>280</v>
      </c>
      <c r="W26" t="s">
        <v>294</v>
      </c>
    </row>
    <row r="27" spans="1:24">
      <c r="A27">
        <f>IFERROR(INDEX(db!$G$3:$G$11,MATCH(Festés!L26,db!$H$3:$H$11,0)),-1)</f>
        <v>-1</v>
      </c>
      <c r="B27">
        <f>IFERROR(INDEX(db!$K$3:$K$11,MATCH(Festés!L26,db!$L$3:$L$11,0)),-1)</f>
        <v>-1</v>
      </c>
      <c r="C27">
        <f>MAX(A27:B27)</f>
        <v>-1</v>
      </c>
      <c r="D27">
        <f>INDEX(db!$A$3:$A$19,MATCH(Festés!L26,db!$C$3:$C$19,0))</f>
        <v>-1</v>
      </c>
      <c r="E27">
        <f>IF(B27&gt;-1,0,INDEX(db!$Z$3:$Z$5,MATCH(Festés!P26,db!$AA$3:$AA$5,0)))</f>
        <v>0</v>
      </c>
      <c r="F27">
        <f>INDEX(db!$AC$3:$AC$5,MATCH(Festés!Q26,db!$AD$3:$AD$5,0))</f>
        <v>-1</v>
      </c>
      <c r="G27">
        <f>INDEX(db!$N$3:$N$18,MATCH(Festés!W26,db!$P$3:$P$18,0))</f>
        <v>-1</v>
      </c>
      <c r="H27">
        <f>INDEX(db!$N$3:$N$18,MATCH(Festés!Y26,db!$P$3:$P$18,0))</f>
        <v>-1</v>
      </c>
      <c r="I27">
        <f>IF(W27=-1,INDEX(db!$AO$3:$AO$7,MATCH(Festés!S26,db!$AP$3:$AP$7,0)),-1)</f>
        <v>-1</v>
      </c>
      <c r="J27">
        <f>IF(Festés!Z26=db!$AM$2,1,0)</f>
        <v>0</v>
      </c>
      <c r="K27">
        <f>IFERROR(INDEX(Munka!$E$2:$E$166,MATCH(seged!P27,Munka!$G$2:$G$166,0)),-1)</f>
        <v>-1</v>
      </c>
      <c r="L27">
        <f>IFERROR(INDEX(Munka!$E$2:$E$166,MATCH(seged!Q27,Munka!$G$2:$G$166,0)),-1)</f>
        <v>-1</v>
      </c>
      <c r="M27">
        <f>IF(G27&gt;-1,IFERROR(INDEX(db!$S$3:$S$12,MATCH(seged!G27,db!$R$3:$R$12,0)),1),-1)</f>
        <v>-1</v>
      </c>
      <c r="N27">
        <f>IF(H27&gt;-1,IFERROR(INDEX(db!$S$3:$S$12,MATCH(seged!H27,db!$R$3:$R$12,0)),1),-1)</f>
        <v>-1</v>
      </c>
      <c r="P27" t="str">
        <f>CONCATENATE(D27,"x",E27,"x",F27,"x",M27)</f>
        <v>-1x0x-1x-1</v>
      </c>
      <c r="Q27" t="str">
        <f>CONCATENATE(E27,"x",F27,"x",G27,"x",N27)</f>
        <v>0x-1x-1x-1</v>
      </c>
      <c r="S27" t="str">
        <f>IF(U27=0,IF(MAX(K27:L27)&gt;-1,"1","0"),1)</f>
        <v>0</v>
      </c>
      <c r="T27">
        <f>IF(OR(Festés!U26="-",Festés!U26=""),0,1)</f>
        <v>0</v>
      </c>
      <c r="U27">
        <f>IF(AND(J27=1,T27=1),1,0)</f>
        <v>0</v>
      </c>
      <c r="W27">
        <f>IFERROR(MATCH(D27,db!$AR$2:$AR$5,0),-1)</f>
        <v>-1</v>
      </c>
      <c r="X27">
        <f>IF(Festés!B26="",0,1)</f>
        <v>1</v>
      </c>
    </row>
    <row r="28" spans="1:24">
      <c r="A28">
        <f>IFERROR(INDEX(db!$G$3:$G$11,MATCH(Festés!L27,db!$H$3:$H$11,0)),-1)</f>
        <v>-1</v>
      </c>
      <c r="B28">
        <f>IFERROR(INDEX(db!$K$3:$K$11,MATCH(Festés!L27,db!$L$3:$L$11,0)),-1)</f>
        <v>-1</v>
      </c>
      <c r="C28">
        <f t="shared" ref="C28:C91" si="0">MAX(A28:B28)</f>
        <v>-1</v>
      </c>
      <c r="D28">
        <f>INDEX(db!$A$3:$A$19,MATCH(Festés!L27,db!$C$3:$C$19,0))</f>
        <v>-1</v>
      </c>
      <c r="E28">
        <f>IF(B28&gt;-1,0,INDEX(db!$Z$3:$Z$5,MATCH(Festés!P27,db!$AA$3:$AA$5,0)))</f>
        <v>0</v>
      </c>
      <c r="F28">
        <f>INDEX(db!$AC$3:$AC$5,MATCH(Festés!Q27,db!$AD$3:$AD$5,0))</f>
        <v>-1</v>
      </c>
      <c r="G28">
        <f>INDEX(db!$N$3:$N$18,MATCH(Festés!W27,db!$P$3:$P$18,0))</f>
        <v>-1</v>
      </c>
      <c r="H28">
        <f>INDEX(db!$N$3:$N$18,MATCH(Festés!Y27,db!$P$3:$P$18,0))</f>
        <v>-1</v>
      </c>
      <c r="I28">
        <f>IF(W28=-1,INDEX(db!$AO$3:$AO$7,MATCH(Festés!S27,db!$AP$3:$AP$7,0)),-1)</f>
        <v>-1</v>
      </c>
      <c r="J28">
        <f>IF(Festés!Z27=db!$AM$2,1,0)</f>
        <v>0</v>
      </c>
      <c r="K28">
        <f>IFERROR(INDEX(Munka!$E$2:$E$166,MATCH(seged!P28,Munka!$G$2:$G$166,0)),-1)</f>
        <v>-1</v>
      </c>
      <c r="L28">
        <f>IFERROR(INDEX(Munka!$E$2:$E$166,MATCH(seged!Q28,Munka!$G$2:$G$166,0)),-1)</f>
        <v>-1</v>
      </c>
      <c r="M28">
        <f>IF(G28&gt;-1,IFERROR(INDEX(db!$S$3:$S$12,MATCH(seged!G28,db!$R$3:$R$12,0)),1),-1)</f>
        <v>-1</v>
      </c>
      <c r="N28">
        <f>IF(H28&gt;-1,IFERROR(INDEX(db!$S$3:$S$12,MATCH(seged!H28,db!$R$3:$R$12,0)),1),-1)</f>
        <v>-1</v>
      </c>
      <c r="P28" t="str">
        <f t="shared" ref="P28:P91" si="1">CONCATENATE(D28,"x",E28,"x",F28,"x",M28)</f>
        <v>-1x0x-1x-1</v>
      </c>
      <c r="Q28" t="str">
        <f t="shared" ref="Q28:Q91" si="2">CONCATENATE(E28,"x",F28,"x",G28,"x",N28)</f>
        <v>0x-1x-1x-1</v>
      </c>
      <c r="S28" t="str">
        <f t="shared" ref="S28:S91" si="3">IF(U28=0,IF(MAX(K28:L28)&gt;-1,"1","0"),1)</f>
        <v>0</v>
      </c>
      <c r="T28">
        <f>IF(OR(Festés!U27="-",Festés!U27=""),0,1)</f>
        <v>0</v>
      </c>
      <c r="U28">
        <f t="shared" ref="U28:U91" si="4">IF(AND(J28=1,T28=1),1,0)</f>
        <v>0</v>
      </c>
      <c r="W28">
        <f>IFERROR(MATCH(D28,db!$AR$2:$AR$5,0),-1)</f>
        <v>-1</v>
      </c>
      <c r="X28">
        <f>IF(Festés!B27="",0,1)</f>
        <v>1</v>
      </c>
    </row>
    <row r="29" spans="1:24">
      <c r="A29">
        <f>IFERROR(INDEX(db!$G$3:$G$11,MATCH(Festés!L28,db!$H$3:$H$11,0)),-1)</f>
        <v>-1</v>
      </c>
      <c r="B29">
        <f>IFERROR(INDEX(db!$K$3:$K$11,MATCH(Festés!L28,db!$L$3:$L$11,0)),-1)</f>
        <v>-1</v>
      </c>
      <c r="C29">
        <f t="shared" si="0"/>
        <v>-1</v>
      </c>
      <c r="D29">
        <f>INDEX(db!$A$3:$A$19,MATCH(Festés!L28,db!$C$3:$C$19,0))</f>
        <v>-1</v>
      </c>
      <c r="E29">
        <f>IF(B29&gt;-1,0,INDEX(db!$Z$3:$Z$5,MATCH(Festés!P28,db!$AA$3:$AA$5,0)))</f>
        <v>0</v>
      </c>
      <c r="F29">
        <f>INDEX(db!$AC$3:$AC$5,MATCH(Festés!Q28,db!$AD$3:$AD$5,0))</f>
        <v>-1</v>
      </c>
      <c r="G29">
        <f>INDEX(db!$N$3:$N$18,MATCH(Festés!W28,db!$P$3:$P$18,0))</f>
        <v>-1</v>
      </c>
      <c r="H29">
        <f>INDEX(db!$N$3:$N$18,MATCH(Festés!Y28,db!$P$3:$P$18,0))</f>
        <v>-1</v>
      </c>
      <c r="I29">
        <f>IF(W29=-1,INDEX(db!$AO$3:$AO$7,MATCH(Festés!S28,db!$AP$3:$AP$7,0)),-1)</f>
        <v>-1</v>
      </c>
      <c r="J29">
        <f>IF(Festés!Z28=db!$AM$2,1,0)</f>
        <v>0</v>
      </c>
      <c r="K29">
        <f>IFERROR(INDEX(Munka!$E$2:$E$166,MATCH(seged!P29,Munka!$G$2:$G$166,0)),-1)</f>
        <v>-1</v>
      </c>
      <c r="L29">
        <f>IFERROR(INDEX(Munka!$E$2:$E$166,MATCH(seged!Q29,Munka!$G$2:$G$166,0)),-1)</f>
        <v>-1</v>
      </c>
      <c r="M29">
        <f>IF(G29&gt;-1,IFERROR(INDEX(db!$S$3:$S$12,MATCH(seged!G29,db!$R$3:$R$12,0)),1),-1)</f>
        <v>-1</v>
      </c>
      <c r="N29">
        <f>IF(H29&gt;-1,IFERROR(INDEX(db!$S$3:$S$12,MATCH(seged!H29,db!$R$3:$R$12,0)),1),-1)</f>
        <v>-1</v>
      </c>
      <c r="P29" t="str">
        <f t="shared" si="1"/>
        <v>-1x0x-1x-1</v>
      </c>
      <c r="Q29" t="str">
        <f t="shared" si="2"/>
        <v>0x-1x-1x-1</v>
      </c>
      <c r="S29" t="str">
        <f t="shared" si="3"/>
        <v>0</v>
      </c>
      <c r="T29">
        <f>IF(OR(Festés!U28="-",Festés!U28=""),0,1)</f>
        <v>0</v>
      </c>
      <c r="U29">
        <f t="shared" si="4"/>
        <v>0</v>
      </c>
      <c r="W29">
        <f>IFERROR(MATCH(D29,db!$AR$2:$AR$5,0),-1)</f>
        <v>-1</v>
      </c>
      <c r="X29">
        <f>IF(Festés!B28="",0,1)</f>
        <v>1</v>
      </c>
    </row>
    <row r="30" spans="1:24">
      <c r="A30">
        <f>IFERROR(INDEX(db!$G$3:$G$11,MATCH(Festés!L29,db!$H$3:$H$11,0)),-1)</f>
        <v>-1</v>
      </c>
      <c r="B30">
        <f>IFERROR(INDEX(db!$K$3:$K$11,MATCH(Festés!L29,db!$L$3:$L$11,0)),-1)</f>
        <v>-1</v>
      </c>
      <c r="C30">
        <f t="shared" si="0"/>
        <v>-1</v>
      </c>
      <c r="D30">
        <f>INDEX(db!$A$3:$A$19,MATCH(Festés!L29,db!$C$3:$C$19,0))</f>
        <v>-1</v>
      </c>
      <c r="E30">
        <f>IF(B30&gt;-1,0,INDEX(db!$Z$3:$Z$5,MATCH(Festés!P29,db!$AA$3:$AA$5,0)))</f>
        <v>0</v>
      </c>
      <c r="F30">
        <f>INDEX(db!$AC$3:$AC$5,MATCH(Festés!Q29,db!$AD$3:$AD$5,0))</f>
        <v>-1</v>
      </c>
      <c r="G30">
        <f>INDEX(db!$N$3:$N$18,MATCH(Festés!W29,db!$P$3:$P$18,0))</f>
        <v>-1</v>
      </c>
      <c r="H30">
        <f>INDEX(db!$N$3:$N$18,MATCH(Festés!Y29,db!$P$3:$P$18,0))</f>
        <v>-1</v>
      </c>
      <c r="I30">
        <f>IF(W30=-1,INDEX(db!$AO$3:$AO$7,MATCH(Festés!S29,db!$AP$3:$AP$7,0)),-1)</f>
        <v>-1</v>
      </c>
      <c r="J30">
        <f>IF(Festés!Z29=db!$AM$2,1,0)</f>
        <v>0</v>
      </c>
      <c r="K30">
        <f>IFERROR(INDEX(Munka!$E$2:$E$166,MATCH(seged!P30,Munka!$G$2:$G$166,0)),-1)</f>
        <v>-1</v>
      </c>
      <c r="L30">
        <f>IFERROR(INDEX(Munka!$E$2:$E$166,MATCH(seged!Q30,Munka!$G$2:$G$166,0)),-1)</f>
        <v>-1</v>
      </c>
      <c r="M30">
        <f>IF(G30&gt;-1,IFERROR(INDEX(db!$S$3:$S$12,MATCH(seged!G30,db!$R$3:$R$12,0)),1),-1)</f>
        <v>-1</v>
      </c>
      <c r="N30">
        <f>IF(H30&gt;-1,IFERROR(INDEX(db!$S$3:$S$12,MATCH(seged!H30,db!$R$3:$R$12,0)),1),-1)</f>
        <v>-1</v>
      </c>
      <c r="P30" t="str">
        <f t="shared" si="1"/>
        <v>-1x0x-1x-1</v>
      </c>
      <c r="Q30" t="str">
        <f t="shared" si="2"/>
        <v>0x-1x-1x-1</v>
      </c>
      <c r="S30" t="str">
        <f t="shared" si="3"/>
        <v>0</v>
      </c>
      <c r="T30">
        <f>IF(OR(Festés!U29="-",Festés!U29=""),0,1)</f>
        <v>0</v>
      </c>
      <c r="U30">
        <f t="shared" si="4"/>
        <v>0</v>
      </c>
      <c r="W30">
        <f>IFERROR(MATCH(D30,db!$AR$2:$AR$5,0),-1)</f>
        <v>-1</v>
      </c>
      <c r="X30">
        <f>IF(Festés!B29="",0,1)</f>
        <v>1</v>
      </c>
    </row>
    <row r="31" spans="1:24">
      <c r="A31">
        <f>IFERROR(INDEX(db!$G$3:$G$11,MATCH(Festés!L30,db!$H$3:$H$11,0)),-1)</f>
        <v>-1</v>
      </c>
      <c r="B31">
        <f>IFERROR(INDEX(db!$K$3:$K$11,MATCH(Festés!L30,db!$L$3:$L$11,0)),-1)</f>
        <v>-1</v>
      </c>
      <c r="C31">
        <f t="shared" si="0"/>
        <v>-1</v>
      </c>
      <c r="D31">
        <f>INDEX(db!$A$3:$A$19,MATCH(Festés!L30,db!$C$3:$C$19,0))</f>
        <v>-1</v>
      </c>
      <c r="E31">
        <f>IF(B31&gt;-1,0,INDEX(db!$Z$3:$Z$5,MATCH(Festés!P30,db!$AA$3:$AA$5,0)))</f>
        <v>0</v>
      </c>
      <c r="F31">
        <f>INDEX(db!$AC$3:$AC$5,MATCH(Festés!Q30,db!$AD$3:$AD$5,0))</f>
        <v>-1</v>
      </c>
      <c r="G31">
        <f>INDEX(db!$N$3:$N$18,MATCH(Festés!W30,db!$P$3:$P$18,0))</f>
        <v>-1</v>
      </c>
      <c r="H31">
        <f>INDEX(db!$N$3:$N$18,MATCH(Festés!Y30,db!$P$3:$P$18,0))</f>
        <v>-1</v>
      </c>
      <c r="I31">
        <f>IF(W31=-1,INDEX(db!$AO$3:$AO$7,MATCH(Festés!S30,db!$AP$3:$AP$7,0)),-1)</f>
        <v>-1</v>
      </c>
      <c r="J31">
        <f>IF(Festés!Z30=db!$AM$2,1,0)</f>
        <v>0</v>
      </c>
      <c r="K31">
        <f>IFERROR(INDEX(Munka!$E$2:$E$166,MATCH(seged!P31,Munka!$G$2:$G$166,0)),-1)</f>
        <v>-1</v>
      </c>
      <c r="L31">
        <f>IFERROR(INDEX(Munka!$E$2:$E$166,MATCH(seged!Q31,Munka!$G$2:$G$166,0)),-1)</f>
        <v>-1</v>
      </c>
      <c r="M31">
        <f>IF(G31&gt;-1,IFERROR(INDEX(db!$S$3:$S$12,MATCH(seged!G31,db!$R$3:$R$12,0)),1),-1)</f>
        <v>-1</v>
      </c>
      <c r="N31">
        <f>IF(H31&gt;-1,IFERROR(INDEX(db!$S$3:$S$12,MATCH(seged!H31,db!$R$3:$R$12,0)),1),-1)</f>
        <v>-1</v>
      </c>
      <c r="P31" t="str">
        <f t="shared" si="1"/>
        <v>-1x0x-1x-1</v>
      </c>
      <c r="Q31" t="str">
        <f t="shared" si="2"/>
        <v>0x-1x-1x-1</v>
      </c>
      <c r="S31" t="str">
        <f t="shared" si="3"/>
        <v>0</v>
      </c>
      <c r="T31">
        <f>IF(OR(Festés!U30="-",Festés!U30=""),0,1)</f>
        <v>0</v>
      </c>
      <c r="U31">
        <f t="shared" si="4"/>
        <v>0</v>
      </c>
      <c r="W31">
        <f>IFERROR(MATCH(D31,db!$AR$2:$AR$5,0),-1)</f>
        <v>-1</v>
      </c>
      <c r="X31">
        <f>IF(Festés!B30="",0,1)</f>
        <v>1</v>
      </c>
    </row>
    <row r="32" spans="1:24">
      <c r="A32">
        <f>IFERROR(INDEX(db!$G$3:$G$11,MATCH(Festés!L31,db!$H$3:$H$11,0)),-1)</f>
        <v>-1</v>
      </c>
      <c r="B32">
        <f>IFERROR(INDEX(db!$K$3:$K$11,MATCH(Festés!L31,db!$L$3:$L$11,0)),-1)</f>
        <v>-1</v>
      </c>
      <c r="C32">
        <f t="shared" si="0"/>
        <v>-1</v>
      </c>
      <c r="D32">
        <f>INDEX(db!$A$3:$A$19,MATCH(Festés!L31,db!$C$3:$C$19,0))</f>
        <v>-1</v>
      </c>
      <c r="E32">
        <f>IF(B32&gt;-1,0,INDEX(db!$Z$3:$Z$5,MATCH(Festés!P31,db!$AA$3:$AA$5,0)))</f>
        <v>0</v>
      </c>
      <c r="F32">
        <f>INDEX(db!$AC$3:$AC$5,MATCH(Festés!Q31,db!$AD$3:$AD$5,0))</f>
        <v>-1</v>
      </c>
      <c r="G32">
        <f>INDEX(db!$N$3:$N$18,MATCH(Festés!W31,db!$P$3:$P$18,0))</f>
        <v>-1</v>
      </c>
      <c r="H32">
        <f>INDEX(db!$N$3:$N$18,MATCH(Festés!Y31,db!$P$3:$P$18,0))</f>
        <v>-1</v>
      </c>
      <c r="I32">
        <f>IF(W32=-1,INDEX(db!$AO$3:$AO$7,MATCH(Festés!S31,db!$AP$3:$AP$7,0)),-1)</f>
        <v>-1</v>
      </c>
      <c r="J32">
        <f>IF(Festés!Z31=db!$AM$2,1,0)</f>
        <v>0</v>
      </c>
      <c r="K32">
        <f>IFERROR(INDEX(Munka!$E$2:$E$166,MATCH(seged!P32,Munka!$G$2:$G$166,0)),-1)</f>
        <v>-1</v>
      </c>
      <c r="L32">
        <f>IFERROR(INDEX(Munka!$E$2:$E$166,MATCH(seged!Q32,Munka!$G$2:$G$166,0)),-1)</f>
        <v>-1</v>
      </c>
      <c r="M32">
        <f>IF(G32&gt;-1,IFERROR(INDEX(db!$S$3:$S$12,MATCH(seged!G32,db!$R$3:$R$12,0)),1),-1)</f>
        <v>-1</v>
      </c>
      <c r="N32">
        <f>IF(H32&gt;-1,IFERROR(INDEX(db!$S$3:$S$12,MATCH(seged!H32,db!$R$3:$R$12,0)),1),-1)</f>
        <v>-1</v>
      </c>
      <c r="P32" t="str">
        <f t="shared" si="1"/>
        <v>-1x0x-1x-1</v>
      </c>
      <c r="Q32" t="str">
        <f t="shared" si="2"/>
        <v>0x-1x-1x-1</v>
      </c>
      <c r="S32" t="str">
        <f t="shared" si="3"/>
        <v>0</v>
      </c>
      <c r="T32">
        <f>IF(OR(Festés!U31="-",Festés!U31=""),0,1)</f>
        <v>0</v>
      </c>
      <c r="U32">
        <f t="shared" si="4"/>
        <v>0</v>
      </c>
      <c r="W32">
        <f>IFERROR(MATCH(D32,db!$AR$2:$AR$5,0),-1)</f>
        <v>-1</v>
      </c>
      <c r="X32">
        <f>IF(Festés!B31="",0,1)</f>
        <v>1</v>
      </c>
    </row>
    <row r="33" spans="1:24">
      <c r="A33">
        <f>IFERROR(INDEX(db!$G$3:$G$11,MATCH(Festés!L32,db!$H$3:$H$11,0)),-1)</f>
        <v>-1</v>
      </c>
      <c r="B33">
        <f>IFERROR(INDEX(db!$K$3:$K$11,MATCH(Festés!L32,db!$L$3:$L$11,0)),-1)</f>
        <v>-1</v>
      </c>
      <c r="C33">
        <f t="shared" si="0"/>
        <v>-1</v>
      </c>
      <c r="D33">
        <f>INDEX(db!$A$3:$A$19,MATCH(Festés!L32,db!$C$3:$C$19,0))</f>
        <v>-1</v>
      </c>
      <c r="E33">
        <f>IF(B33&gt;-1,0,INDEX(db!$Z$3:$Z$5,MATCH(Festés!P32,db!$AA$3:$AA$5,0)))</f>
        <v>0</v>
      </c>
      <c r="F33">
        <f>INDEX(db!$AC$3:$AC$5,MATCH(Festés!Q32,db!$AD$3:$AD$5,0))</f>
        <v>-1</v>
      </c>
      <c r="G33">
        <f>INDEX(db!$N$3:$N$18,MATCH(Festés!W32,db!$P$3:$P$18,0))</f>
        <v>-1</v>
      </c>
      <c r="H33">
        <f>INDEX(db!$N$3:$N$18,MATCH(Festés!Y32,db!$P$3:$P$18,0))</f>
        <v>-1</v>
      </c>
      <c r="I33">
        <f>IF(W33=-1,INDEX(db!$AO$3:$AO$7,MATCH(Festés!S32,db!$AP$3:$AP$7,0)),-1)</f>
        <v>-1</v>
      </c>
      <c r="J33">
        <f>IF(Festés!Z32=db!$AM$2,1,0)</f>
        <v>0</v>
      </c>
      <c r="K33">
        <f>IFERROR(INDEX(Munka!$E$2:$E$166,MATCH(seged!P33,Munka!$G$2:$G$166,0)),-1)</f>
        <v>-1</v>
      </c>
      <c r="L33">
        <f>IFERROR(INDEX(Munka!$E$2:$E$166,MATCH(seged!Q33,Munka!$G$2:$G$166,0)),-1)</f>
        <v>-1</v>
      </c>
      <c r="M33">
        <f>IF(G33&gt;-1,IFERROR(INDEX(db!$S$3:$S$12,MATCH(seged!G33,db!$R$3:$R$12,0)),1),-1)</f>
        <v>-1</v>
      </c>
      <c r="N33">
        <f>IF(H33&gt;-1,IFERROR(INDEX(db!$S$3:$S$12,MATCH(seged!H33,db!$R$3:$R$12,0)),1),-1)</f>
        <v>-1</v>
      </c>
      <c r="P33" t="str">
        <f t="shared" si="1"/>
        <v>-1x0x-1x-1</v>
      </c>
      <c r="Q33" t="str">
        <f t="shared" si="2"/>
        <v>0x-1x-1x-1</v>
      </c>
      <c r="S33" t="str">
        <f t="shared" si="3"/>
        <v>0</v>
      </c>
      <c r="T33">
        <f>IF(OR(Festés!U32="-",Festés!U32=""),0,1)</f>
        <v>0</v>
      </c>
      <c r="U33">
        <f t="shared" si="4"/>
        <v>0</v>
      </c>
      <c r="W33">
        <f>IFERROR(MATCH(D33,db!$AR$2:$AR$5,0),-1)</f>
        <v>-1</v>
      </c>
      <c r="X33">
        <f>IF(Festés!B32="",0,1)</f>
        <v>1</v>
      </c>
    </row>
    <row r="34" spans="1:24">
      <c r="A34">
        <f>IFERROR(INDEX(db!$G$3:$G$11,MATCH(Festés!L33,db!$H$3:$H$11,0)),-1)</f>
        <v>-1</v>
      </c>
      <c r="B34">
        <f>IFERROR(INDEX(db!$K$3:$K$11,MATCH(Festés!L33,db!$L$3:$L$11,0)),-1)</f>
        <v>-1</v>
      </c>
      <c r="C34">
        <f t="shared" si="0"/>
        <v>-1</v>
      </c>
      <c r="D34">
        <f>INDEX(db!$A$3:$A$19,MATCH(Festés!L33,db!$C$3:$C$19,0))</f>
        <v>-1</v>
      </c>
      <c r="E34">
        <f>IF(B34&gt;-1,0,INDEX(db!$Z$3:$Z$5,MATCH(Festés!P33,db!$AA$3:$AA$5,0)))</f>
        <v>0</v>
      </c>
      <c r="F34">
        <f>INDEX(db!$AC$3:$AC$5,MATCH(Festés!Q33,db!$AD$3:$AD$5,0))</f>
        <v>-1</v>
      </c>
      <c r="G34">
        <f>INDEX(db!$N$3:$N$18,MATCH(Festés!W33,db!$P$3:$P$18,0))</f>
        <v>-1</v>
      </c>
      <c r="H34">
        <f>INDEX(db!$N$3:$N$18,MATCH(Festés!Y33,db!$P$3:$P$18,0))</f>
        <v>-1</v>
      </c>
      <c r="I34">
        <f>IF(W34=-1,INDEX(db!$AO$3:$AO$7,MATCH(Festés!S33,db!$AP$3:$AP$7,0)),-1)</f>
        <v>-1</v>
      </c>
      <c r="J34">
        <f>IF(Festés!Z33=db!$AM$2,1,0)</f>
        <v>0</v>
      </c>
      <c r="K34">
        <f>IFERROR(INDEX(Munka!$E$2:$E$166,MATCH(seged!P34,Munka!$G$2:$G$166,0)),-1)</f>
        <v>-1</v>
      </c>
      <c r="L34">
        <f>IFERROR(INDEX(Munka!$E$2:$E$166,MATCH(seged!Q34,Munka!$G$2:$G$166,0)),-1)</f>
        <v>-1</v>
      </c>
      <c r="M34">
        <f>IF(G34&gt;-1,IFERROR(INDEX(db!$S$3:$S$12,MATCH(seged!G34,db!$R$3:$R$12,0)),1),-1)</f>
        <v>-1</v>
      </c>
      <c r="N34">
        <f>IF(H34&gt;-1,IFERROR(INDEX(db!$S$3:$S$12,MATCH(seged!H34,db!$R$3:$R$12,0)),1),-1)</f>
        <v>-1</v>
      </c>
      <c r="P34" t="str">
        <f t="shared" si="1"/>
        <v>-1x0x-1x-1</v>
      </c>
      <c r="Q34" t="str">
        <f t="shared" si="2"/>
        <v>0x-1x-1x-1</v>
      </c>
      <c r="S34" t="str">
        <f t="shared" si="3"/>
        <v>0</v>
      </c>
      <c r="T34">
        <f>IF(OR(Festés!U33="-",Festés!U33=""),0,1)</f>
        <v>0</v>
      </c>
      <c r="U34">
        <f t="shared" si="4"/>
        <v>0</v>
      </c>
      <c r="W34">
        <f>IFERROR(MATCH(D34,db!$AR$2:$AR$5,0),-1)</f>
        <v>-1</v>
      </c>
      <c r="X34">
        <f>IF(Festés!B33="",0,1)</f>
        <v>1</v>
      </c>
    </row>
    <row r="35" spans="1:24">
      <c r="A35">
        <f>IFERROR(INDEX(db!$G$3:$G$11,MATCH(Festés!L34,db!$H$3:$H$11,0)),-1)</f>
        <v>-1</v>
      </c>
      <c r="B35">
        <f>IFERROR(INDEX(db!$K$3:$K$11,MATCH(Festés!L34,db!$L$3:$L$11,0)),-1)</f>
        <v>-1</v>
      </c>
      <c r="C35">
        <f t="shared" si="0"/>
        <v>-1</v>
      </c>
      <c r="D35">
        <f>INDEX(db!$A$3:$A$19,MATCH(Festés!L34,db!$C$3:$C$19,0))</f>
        <v>-1</v>
      </c>
      <c r="E35">
        <f>IF(B35&gt;-1,0,INDEX(db!$Z$3:$Z$5,MATCH(Festés!P34,db!$AA$3:$AA$5,0)))</f>
        <v>0</v>
      </c>
      <c r="F35">
        <f>INDEX(db!$AC$3:$AC$5,MATCH(Festés!Q34,db!$AD$3:$AD$5,0))</f>
        <v>-1</v>
      </c>
      <c r="G35">
        <f>INDEX(db!$N$3:$N$18,MATCH(Festés!W34,db!$P$3:$P$18,0))</f>
        <v>-1</v>
      </c>
      <c r="H35">
        <f>INDEX(db!$N$3:$N$18,MATCH(Festés!Y34,db!$P$3:$P$18,0))</f>
        <v>-1</v>
      </c>
      <c r="I35">
        <f>IF(W35=-1,INDEX(db!$AO$3:$AO$7,MATCH(Festés!S34,db!$AP$3:$AP$7,0)),-1)</f>
        <v>-1</v>
      </c>
      <c r="J35">
        <f>IF(Festés!Z34=db!$AM$2,1,0)</f>
        <v>0</v>
      </c>
      <c r="K35">
        <f>IFERROR(INDEX(Munka!$E$2:$E$166,MATCH(seged!P35,Munka!$G$2:$G$166,0)),-1)</f>
        <v>-1</v>
      </c>
      <c r="L35">
        <f>IFERROR(INDEX(Munka!$E$2:$E$166,MATCH(seged!Q35,Munka!$G$2:$G$166,0)),-1)</f>
        <v>-1</v>
      </c>
      <c r="M35">
        <f>IF(G35&gt;-1,IFERROR(INDEX(db!$S$3:$S$12,MATCH(seged!G35,db!$R$3:$R$12,0)),1),-1)</f>
        <v>-1</v>
      </c>
      <c r="N35">
        <f>IF(H35&gt;-1,IFERROR(INDEX(db!$S$3:$S$12,MATCH(seged!H35,db!$R$3:$R$12,0)),1),-1)</f>
        <v>-1</v>
      </c>
      <c r="P35" t="str">
        <f t="shared" si="1"/>
        <v>-1x0x-1x-1</v>
      </c>
      <c r="Q35" t="str">
        <f t="shared" si="2"/>
        <v>0x-1x-1x-1</v>
      </c>
      <c r="S35" t="str">
        <f t="shared" si="3"/>
        <v>0</v>
      </c>
      <c r="T35">
        <f>IF(OR(Festés!U34="-",Festés!U34=""),0,1)</f>
        <v>0</v>
      </c>
      <c r="U35">
        <f t="shared" si="4"/>
        <v>0</v>
      </c>
      <c r="W35">
        <f>IFERROR(MATCH(D35,db!$AR$2:$AR$5,0),-1)</f>
        <v>-1</v>
      </c>
      <c r="X35">
        <f>IF(Festés!B34="",0,1)</f>
        <v>1</v>
      </c>
    </row>
    <row r="36" spans="1:24">
      <c r="A36">
        <f>IFERROR(INDEX(db!$G$3:$G$11,MATCH(Festés!L35,db!$H$3:$H$11,0)),-1)</f>
        <v>-1</v>
      </c>
      <c r="B36">
        <f>IFERROR(INDEX(db!$K$3:$K$11,MATCH(Festés!L35,db!$L$3:$L$11,0)),-1)</f>
        <v>-1</v>
      </c>
      <c r="C36">
        <f t="shared" si="0"/>
        <v>-1</v>
      </c>
      <c r="D36">
        <f>INDEX(db!$A$3:$A$19,MATCH(Festés!L35,db!$C$3:$C$19,0))</f>
        <v>-1</v>
      </c>
      <c r="E36">
        <f>IF(B36&gt;-1,0,INDEX(db!$Z$3:$Z$5,MATCH(Festés!P35,db!$AA$3:$AA$5,0)))</f>
        <v>0</v>
      </c>
      <c r="F36">
        <f>INDEX(db!$AC$3:$AC$5,MATCH(Festés!Q35,db!$AD$3:$AD$5,0))</f>
        <v>-1</v>
      </c>
      <c r="G36">
        <f>INDEX(db!$N$3:$N$18,MATCH(Festés!W35,db!$P$3:$P$18,0))</f>
        <v>-1</v>
      </c>
      <c r="H36">
        <f>INDEX(db!$N$3:$N$18,MATCH(Festés!Y35,db!$P$3:$P$18,0))</f>
        <v>-1</v>
      </c>
      <c r="I36">
        <f>IF(W36=-1,INDEX(db!$AO$3:$AO$7,MATCH(Festés!S35,db!$AP$3:$AP$7,0)),-1)</f>
        <v>-1</v>
      </c>
      <c r="J36">
        <f>IF(Festés!Z35=db!$AM$2,1,0)</f>
        <v>0</v>
      </c>
      <c r="K36">
        <f>IFERROR(INDEX(Munka!$E$2:$E$166,MATCH(seged!P36,Munka!$G$2:$G$166,0)),-1)</f>
        <v>-1</v>
      </c>
      <c r="L36">
        <f>IFERROR(INDEX(Munka!$E$2:$E$166,MATCH(seged!Q36,Munka!$G$2:$G$166,0)),-1)</f>
        <v>-1</v>
      </c>
      <c r="M36">
        <f>IF(G36&gt;-1,IFERROR(INDEX(db!$S$3:$S$12,MATCH(seged!G36,db!$R$3:$R$12,0)),1),-1)</f>
        <v>-1</v>
      </c>
      <c r="N36">
        <f>IF(H36&gt;-1,IFERROR(INDEX(db!$S$3:$S$12,MATCH(seged!H36,db!$R$3:$R$12,0)),1),-1)</f>
        <v>-1</v>
      </c>
      <c r="P36" t="str">
        <f t="shared" si="1"/>
        <v>-1x0x-1x-1</v>
      </c>
      <c r="Q36" t="str">
        <f t="shared" si="2"/>
        <v>0x-1x-1x-1</v>
      </c>
      <c r="S36" t="str">
        <f t="shared" si="3"/>
        <v>0</v>
      </c>
      <c r="T36">
        <f>IF(OR(Festés!U35="-",Festés!U35=""),0,1)</f>
        <v>0</v>
      </c>
      <c r="U36">
        <f t="shared" si="4"/>
        <v>0</v>
      </c>
      <c r="W36">
        <f>IFERROR(MATCH(D36,db!$AR$2:$AR$5,0),-1)</f>
        <v>-1</v>
      </c>
      <c r="X36">
        <f>IF(Festés!B35="",0,1)</f>
        <v>1</v>
      </c>
    </row>
    <row r="37" spans="1:24">
      <c r="A37">
        <f>IFERROR(INDEX(db!$G$3:$G$11,MATCH(Festés!L36,db!$H$3:$H$11,0)),-1)</f>
        <v>-1</v>
      </c>
      <c r="B37">
        <f>IFERROR(INDEX(db!$K$3:$K$11,MATCH(Festés!L36,db!$L$3:$L$11,0)),-1)</f>
        <v>-1</v>
      </c>
      <c r="C37">
        <f t="shared" si="0"/>
        <v>-1</v>
      </c>
      <c r="D37">
        <f>INDEX(db!$A$3:$A$19,MATCH(Festés!L36,db!$C$3:$C$19,0))</f>
        <v>-1</v>
      </c>
      <c r="E37">
        <f>IF(B37&gt;-1,0,INDEX(db!$Z$3:$Z$5,MATCH(Festés!P36,db!$AA$3:$AA$5,0)))</f>
        <v>0</v>
      </c>
      <c r="F37">
        <f>INDEX(db!$AC$3:$AC$5,MATCH(Festés!Q36,db!$AD$3:$AD$5,0))</f>
        <v>-1</v>
      </c>
      <c r="G37">
        <f>INDEX(db!$N$3:$N$18,MATCH(Festés!W36,db!$P$3:$P$18,0))</f>
        <v>-1</v>
      </c>
      <c r="H37">
        <f>INDEX(db!$N$3:$N$18,MATCH(Festés!Y36,db!$P$3:$P$18,0))</f>
        <v>-1</v>
      </c>
      <c r="I37">
        <f>IF(W37=-1,INDEX(db!$AO$3:$AO$7,MATCH(Festés!S36,db!$AP$3:$AP$7,0)),-1)</f>
        <v>-1</v>
      </c>
      <c r="J37">
        <f>IF(Festés!Z36=db!$AM$2,1,0)</f>
        <v>0</v>
      </c>
      <c r="K37">
        <f>IFERROR(INDEX(Munka!$E$2:$E$166,MATCH(seged!P37,Munka!$G$2:$G$166,0)),-1)</f>
        <v>-1</v>
      </c>
      <c r="L37">
        <f>IFERROR(INDEX(Munka!$E$2:$E$166,MATCH(seged!Q37,Munka!$G$2:$G$166,0)),-1)</f>
        <v>-1</v>
      </c>
      <c r="M37">
        <f>IF(G37&gt;-1,IFERROR(INDEX(db!$S$3:$S$12,MATCH(seged!G37,db!$R$3:$R$12,0)),1),-1)</f>
        <v>-1</v>
      </c>
      <c r="N37">
        <f>IF(H37&gt;-1,IFERROR(INDEX(db!$S$3:$S$12,MATCH(seged!H37,db!$R$3:$R$12,0)),1),-1)</f>
        <v>-1</v>
      </c>
      <c r="P37" t="str">
        <f t="shared" si="1"/>
        <v>-1x0x-1x-1</v>
      </c>
      <c r="Q37" t="str">
        <f t="shared" si="2"/>
        <v>0x-1x-1x-1</v>
      </c>
      <c r="S37" t="str">
        <f t="shared" si="3"/>
        <v>0</v>
      </c>
      <c r="T37">
        <f>IF(OR(Festés!U36="-",Festés!U36=""),0,1)</f>
        <v>0</v>
      </c>
      <c r="U37">
        <f t="shared" si="4"/>
        <v>0</v>
      </c>
      <c r="W37">
        <f>IFERROR(MATCH(D37,db!$AR$2:$AR$5,0),-1)</f>
        <v>-1</v>
      </c>
      <c r="X37">
        <f>IF(Festés!B36="",0,1)</f>
        <v>1</v>
      </c>
    </row>
    <row r="38" spans="1:24">
      <c r="A38">
        <f>IFERROR(INDEX(db!$G$3:$G$11,MATCH(Festés!L37,db!$H$3:$H$11,0)),-1)</f>
        <v>-1</v>
      </c>
      <c r="B38">
        <f>IFERROR(INDEX(db!$K$3:$K$11,MATCH(Festés!L37,db!$L$3:$L$11,0)),-1)</f>
        <v>-1</v>
      </c>
      <c r="C38">
        <f t="shared" si="0"/>
        <v>-1</v>
      </c>
      <c r="D38">
        <f>INDEX(db!$A$3:$A$19,MATCH(Festés!L37,db!$C$3:$C$19,0))</f>
        <v>-1</v>
      </c>
      <c r="E38">
        <f>IF(B38&gt;-1,0,INDEX(db!$Z$3:$Z$5,MATCH(Festés!P37,db!$AA$3:$AA$5,0)))</f>
        <v>0</v>
      </c>
      <c r="F38">
        <f>INDEX(db!$AC$3:$AC$5,MATCH(Festés!Q37,db!$AD$3:$AD$5,0))</f>
        <v>-1</v>
      </c>
      <c r="G38">
        <f>INDEX(db!$N$3:$N$18,MATCH(Festés!W37,db!$P$3:$P$18,0))</f>
        <v>-1</v>
      </c>
      <c r="H38">
        <f>INDEX(db!$N$3:$N$18,MATCH(Festés!Y37,db!$P$3:$P$18,0))</f>
        <v>-1</v>
      </c>
      <c r="I38">
        <f>IF(W38=-1,INDEX(db!$AO$3:$AO$7,MATCH(Festés!S37,db!$AP$3:$AP$7,0)),-1)</f>
        <v>-1</v>
      </c>
      <c r="J38">
        <f>IF(Festés!Z37=db!$AM$2,1,0)</f>
        <v>0</v>
      </c>
      <c r="K38">
        <f>IFERROR(INDEX(Munka!$E$2:$E$166,MATCH(seged!P38,Munka!$G$2:$G$166,0)),-1)</f>
        <v>-1</v>
      </c>
      <c r="L38">
        <f>IFERROR(INDEX(Munka!$E$2:$E$166,MATCH(seged!Q38,Munka!$G$2:$G$166,0)),-1)</f>
        <v>-1</v>
      </c>
      <c r="M38">
        <f>IF(G38&gt;-1,IFERROR(INDEX(db!$S$3:$S$12,MATCH(seged!G38,db!$R$3:$R$12,0)),1),-1)</f>
        <v>-1</v>
      </c>
      <c r="N38">
        <f>IF(H38&gt;-1,IFERROR(INDEX(db!$S$3:$S$12,MATCH(seged!H38,db!$R$3:$R$12,0)),1),-1)</f>
        <v>-1</v>
      </c>
      <c r="P38" t="str">
        <f t="shared" si="1"/>
        <v>-1x0x-1x-1</v>
      </c>
      <c r="Q38" t="str">
        <f t="shared" si="2"/>
        <v>0x-1x-1x-1</v>
      </c>
      <c r="S38" t="str">
        <f t="shared" si="3"/>
        <v>0</v>
      </c>
      <c r="T38">
        <f>IF(OR(Festés!U37="-",Festés!U37=""),0,1)</f>
        <v>0</v>
      </c>
      <c r="U38">
        <f t="shared" si="4"/>
        <v>0</v>
      </c>
      <c r="W38">
        <f>IFERROR(MATCH(D38,db!$AR$2:$AR$5,0),-1)</f>
        <v>-1</v>
      </c>
      <c r="X38">
        <f>IF(Festés!B37="",0,1)</f>
        <v>1</v>
      </c>
    </row>
    <row r="39" spans="1:24">
      <c r="A39">
        <f>IFERROR(INDEX(db!$G$3:$G$11,MATCH(Festés!L38,db!$H$3:$H$11,0)),-1)</f>
        <v>-1</v>
      </c>
      <c r="B39">
        <f>IFERROR(INDEX(db!$K$3:$K$11,MATCH(Festés!L38,db!$L$3:$L$11,0)),-1)</f>
        <v>-1</v>
      </c>
      <c r="C39">
        <f t="shared" si="0"/>
        <v>-1</v>
      </c>
      <c r="D39">
        <f>INDEX(db!$A$3:$A$19,MATCH(Festés!L38,db!$C$3:$C$19,0))</f>
        <v>-1</v>
      </c>
      <c r="E39">
        <f>IF(B39&gt;-1,0,INDEX(db!$Z$3:$Z$5,MATCH(Festés!P38,db!$AA$3:$AA$5,0)))</f>
        <v>0</v>
      </c>
      <c r="F39">
        <f>INDEX(db!$AC$3:$AC$5,MATCH(Festés!Q38,db!$AD$3:$AD$5,0))</f>
        <v>-1</v>
      </c>
      <c r="G39">
        <f>INDEX(db!$N$3:$N$18,MATCH(Festés!W38,db!$P$3:$P$18,0))</f>
        <v>-1</v>
      </c>
      <c r="H39">
        <f>INDEX(db!$N$3:$N$18,MATCH(Festés!Y38,db!$P$3:$P$18,0))</f>
        <v>-1</v>
      </c>
      <c r="I39">
        <f>IF(W39=-1,INDEX(db!$AO$3:$AO$7,MATCH(Festés!S38,db!$AP$3:$AP$7,0)),-1)</f>
        <v>-1</v>
      </c>
      <c r="J39">
        <f>IF(Festés!Z38=db!$AM$2,1,0)</f>
        <v>0</v>
      </c>
      <c r="K39">
        <f>IFERROR(INDEX(Munka!$E$2:$E$166,MATCH(seged!P39,Munka!$G$2:$G$166,0)),-1)</f>
        <v>-1</v>
      </c>
      <c r="L39">
        <f>IFERROR(INDEX(Munka!$E$2:$E$166,MATCH(seged!Q39,Munka!$G$2:$G$166,0)),-1)</f>
        <v>-1</v>
      </c>
      <c r="M39">
        <f>IF(G39&gt;-1,IFERROR(INDEX(db!$S$3:$S$12,MATCH(seged!G39,db!$R$3:$R$12,0)),1),-1)</f>
        <v>-1</v>
      </c>
      <c r="N39">
        <f>IF(H39&gt;-1,IFERROR(INDEX(db!$S$3:$S$12,MATCH(seged!H39,db!$R$3:$R$12,0)),1),-1)</f>
        <v>-1</v>
      </c>
      <c r="P39" t="str">
        <f t="shared" si="1"/>
        <v>-1x0x-1x-1</v>
      </c>
      <c r="Q39" t="str">
        <f t="shared" si="2"/>
        <v>0x-1x-1x-1</v>
      </c>
      <c r="S39" t="str">
        <f t="shared" si="3"/>
        <v>0</v>
      </c>
      <c r="T39">
        <f>IF(OR(Festés!U38="-",Festés!U38=""),0,1)</f>
        <v>0</v>
      </c>
      <c r="U39">
        <f t="shared" si="4"/>
        <v>0</v>
      </c>
      <c r="W39">
        <f>IFERROR(MATCH(D39,db!$AR$2:$AR$5,0),-1)</f>
        <v>-1</v>
      </c>
      <c r="X39">
        <f>IF(Festés!B38="",0,1)</f>
        <v>1</v>
      </c>
    </row>
    <row r="40" spans="1:24">
      <c r="A40">
        <f>IFERROR(INDEX(db!$G$3:$G$11,MATCH(Festés!L39,db!$H$3:$H$11,0)),-1)</f>
        <v>-1</v>
      </c>
      <c r="B40">
        <f>IFERROR(INDEX(db!$K$3:$K$11,MATCH(Festés!L39,db!$L$3:$L$11,0)),-1)</f>
        <v>-1</v>
      </c>
      <c r="C40">
        <f t="shared" si="0"/>
        <v>-1</v>
      </c>
      <c r="D40">
        <f>INDEX(db!$A$3:$A$19,MATCH(Festés!L39,db!$C$3:$C$19,0))</f>
        <v>-1</v>
      </c>
      <c r="E40">
        <f>IF(B40&gt;-1,0,INDEX(db!$Z$3:$Z$5,MATCH(Festés!P39,db!$AA$3:$AA$5,0)))</f>
        <v>0</v>
      </c>
      <c r="F40">
        <f>INDEX(db!$AC$3:$AC$5,MATCH(Festés!Q39,db!$AD$3:$AD$5,0))</f>
        <v>-1</v>
      </c>
      <c r="G40">
        <f>INDEX(db!$N$3:$N$18,MATCH(Festés!W39,db!$P$3:$P$18,0))</f>
        <v>-1</v>
      </c>
      <c r="H40">
        <f>INDEX(db!$N$3:$N$18,MATCH(Festés!Y39,db!$P$3:$P$18,0))</f>
        <v>-1</v>
      </c>
      <c r="I40">
        <f>IF(W40=-1,INDEX(db!$AO$3:$AO$7,MATCH(Festés!S39,db!$AP$3:$AP$7,0)),-1)</f>
        <v>-1</v>
      </c>
      <c r="J40">
        <f>IF(Festés!Z39=db!$AM$2,1,0)</f>
        <v>0</v>
      </c>
      <c r="K40">
        <f>IFERROR(INDEX(Munka!$E$2:$E$166,MATCH(seged!P40,Munka!$G$2:$G$166,0)),-1)</f>
        <v>-1</v>
      </c>
      <c r="L40">
        <f>IFERROR(INDEX(Munka!$E$2:$E$166,MATCH(seged!Q40,Munka!$G$2:$G$166,0)),-1)</f>
        <v>-1</v>
      </c>
      <c r="M40">
        <f>IF(G40&gt;-1,IFERROR(INDEX(db!$S$3:$S$12,MATCH(seged!G40,db!$R$3:$R$12,0)),1),-1)</f>
        <v>-1</v>
      </c>
      <c r="N40">
        <f>IF(H40&gt;-1,IFERROR(INDEX(db!$S$3:$S$12,MATCH(seged!H40,db!$R$3:$R$12,0)),1),-1)</f>
        <v>-1</v>
      </c>
      <c r="P40" t="str">
        <f t="shared" si="1"/>
        <v>-1x0x-1x-1</v>
      </c>
      <c r="Q40" t="str">
        <f t="shared" si="2"/>
        <v>0x-1x-1x-1</v>
      </c>
      <c r="S40" t="str">
        <f t="shared" si="3"/>
        <v>0</v>
      </c>
      <c r="T40">
        <f>IF(OR(Festés!U39="-",Festés!U39=""),0,1)</f>
        <v>0</v>
      </c>
      <c r="U40">
        <f t="shared" si="4"/>
        <v>0</v>
      </c>
      <c r="W40">
        <f>IFERROR(MATCH(D40,db!$AR$2:$AR$5,0),-1)</f>
        <v>-1</v>
      </c>
      <c r="X40">
        <f>IF(Festés!B39="",0,1)</f>
        <v>1</v>
      </c>
    </row>
    <row r="41" spans="1:24">
      <c r="A41">
        <f>IFERROR(INDEX(db!$G$3:$G$11,MATCH(Festés!L40,db!$H$3:$H$11,0)),-1)</f>
        <v>-1</v>
      </c>
      <c r="B41">
        <f>IFERROR(INDEX(db!$K$3:$K$11,MATCH(Festés!L40,db!$L$3:$L$11,0)),-1)</f>
        <v>-1</v>
      </c>
      <c r="C41">
        <f t="shared" si="0"/>
        <v>-1</v>
      </c>
      <c r="D41">
        <f>INDEX(db!$A$3:$A$19,MATCH(Festés!L40,db!$C$3:$C$19,0))</f>
        <v>-1</v>
      </c>
      <c r="E41">
        <f>IF(B41&gt;-1,0,INDEX(db!$Z$3:$Z$5,MATCH(Festés!P40,db!$AA$3:$AA$5,0)))</f>
        <v>0</v>
      </c>
      <c r="F41">
        <f>INDEX(db!$AC$3:$AC$5,MATCH(Festés!Q40,db!$AD$3:$AD$5,0))</f>
        <v>-1</v>
      </c>
      <c r="G41">
        <f>INDEX(db!$N$3:$N$18,MATCH(Festés!W40,db!$P$3:$P$18,0))</f>
        <v>-1</v>
      </c>
      <c r="H41">
        <f>INDEX(db!$N$3:$N$18,MATCH(Festés!Y40,db!$P$3:$P$18,0))</f>
        <v>-1</v>
      </c>
      <c r="I41">
        <f>IF(W41=-1,INDEX(db!$AO$3:$AO$7,MATCH(Festés!S40,db!$AP$3:$AP$7,0)),-1)</f>
        <v>-1</v>
      </c>
      <c r="J41">
        <f>IF(Festés!Z40=db!$AM$2,1,0)</f>
        <v>0</v>
      </c>
      <c r="K41">
        <f>IFERROR(INDEX(Munka!$E$2:$E$166,MATCH(seged!P41,Munka!$G$2:$G$166,0)),-1)</f>
        <v>-1</v>
      </c>
      <c r="L41">
        <f>IFERROR(INDEX(Munka!$E$2:$E$166,MATCH(seged!Q41,Munka!$G$2:$G$166,0)),-1)</f>
        <v>-1</v>
      </c>
      <c r="M41">
        <f>IF(G41&gt;-1,IFERROR(INDEX(db!$S$3:$S$12,MATCH(seged!G41,db!$R$3:$R$12,0)),1),-1)</f>
        <v>-1</v>
      </c>
      <c r="N41">
        <f>IF(H41&gt;-1,IFERROR(INDEX(db!$S$3:$S$12,MATCH(seged!H41,db!$R$3:$R$12,0)),1),-1)</f>
        <v>-1</v>
      </c>
      <c r="P41" t="str">
        <f t="shared" si="1"/>
        <v>-1x0x-1x-1</v>
      </c>
      <c r="Q41" t="str">
        <f t="shared" si="2"/>
        <v>0x-1x-1x-1</v>
      </c>
      <c r="S41" t="str">
        <f t="shared" si="3"/>
        <v>0</v>
      </c>
      <c r="T41">
        <f>IF(OR(Festés!U40="-",Festés!U40=""),0,1)</f>
        <v>0</v>
      </c>
      <c r="U41">
        <f t="shared" si="4"/>
        <v>0</v>
      </c>
      <c r="W41">
        <f>IFERROR(MATCH(D41,db!$AR$2:$AR$5,0),-1)</f>
        <v>-1</v>
      </c>
      <c r="X41">
        <f>IF(Festés!B40="",0,1)</f>
        <v>1</v>
      </c>
    </row>
    <row r="42" spans="1:24">
      <c r="A42">
        <f>IFERROR(INDEX(db!$G$3:$G$11,MATCH(Festés!L41,db!$H$3:$H$11,0)),-1)</f>
        <v>-1</v>
      </c>
      <c r="B42">
        <f>IFERROR(INDEX(db!$K$3:$K$11,MATCH(Festés!L41,db!$L$3:$L$11,0)),-1)</f>
        <v>-1</v>
      </c>
      <c r="C42">
        <f t="shared" si="0"/>
        <v>-1</v>
      </c>
      <c r="D42">
        <f>INDEX(db!$A$3:$A$19,MATCH(Festés!L41,db!$C$3:$C$19,0))</f>
        <v>-1</v>
      </c>
      <c r="E42">
        <f>IF(B42&gt;-1,0,INDEX(db!$Z$3:$Z$5,MATCH(Festés!P41,db!$AA$3:$AA$5,0)))</f>
        <v>0</v>
      </c>
      <c r="F42">
        <f>INDEX(db!$AC$3:$AC$5,MATCH(Festés!Q41,db!$AD$3:$AD$5,0))</f>
        <v>-1</v>
      </c>
      <c r="G42">
        <f>INDEX(db!$N$3:$N$18,MATCH(Festés!W41,db!$P$3:$P$18,0))</f>
        <v>-1</v>
      </c>
      <c r="H42">
        <f>INDEX(db!$N$3:$N$18,MATCH(Festés!Y41,db!$P$3:$P$18,0))</f>
        <v>-1</v>
      </c>
      <c r="I42">
        <f>IF(W42=-1,INDEX(db!$AO$3:$AO$7,MATCH(Festés!S41,db!$AP$3:$AP$7,0)),-1)</f>
        <v>-1</v>
      </c>
      <c r="J42">
        <f>IF(Festés!Z41=db!$AM$2,1,0)</f>
        <v>0</v>
      </c>
      <c r="K42">
        <f>IFERROR(INDEX(Munka!$E$2:$E$166,MATCH(seged!P42,Munka!$G$2:$G$166,0)),-1)</f>
        <v>-1</v>
      </c>
      <c r="L42">
        <f>IFERROR(INDEX(Munka!$E$2:$E$166,MATCH(seged!Q42,Munka!$G$2:$G$166,0)),-1)</f>
        <v>-1</v>
      </c>
      <c r="M42">
        <f>IF(G42&gt;-1,IFERROR(INDEX(db!$S$3:$S$12,MATCH(seged!G42,db!$R$3:$R$12,0)),1),-1)</f>
        <v>-1</v>
      </c>
      <c r="N42">
        <f>IF(H42&gt;-1,IFERROR(INDEX(db!$S$3:$S$12,MATCH(seged!H42,db!$R$3:$R$12,0)),1),-1)</f>
        <v>-1</v>
      </c>
      <c r="P42" t="str">
        <f t="shared" si="1"/>
        <v>-1x0x-1x-1</v>
      </c>
      <c r="Q42" t="str">
        <f t="shared" si="2"/>
        <v>0x-1x-1x-1</v>
      </c>
      <c r="S42" t="str">
        <f t="shared" si="3"/>
        <v>0</v>
      </c>
      <c r="T42">
        <f>IF(OR(Festés!U41="-",Festés!U41=""),0,1)</f>
        <v>0</v>
      </c>
      <c r="U42">
        <f t="shared" si="4"/>
        <v>0</v>
      </c>
      <c r="W42">
        <f>IFERROR(MATCH(D42,db!$AR$2:$AR$5,0),-1)</f>
        <v>-1</v>
      </c>
      <c r="X42">
        <f>IF(Festés!B41="",0,1)</f>
        <v>1</v>
      </c>
    </row>
    <row r="43" spans="1:24">
      <c r="A43">
        <f>IFERROR(INDEX(db!$G$3:$G$11,MATCH(Festés!L42,db!$H$3:$H$11,0)),-1)</f>
        <v>-1</v>
      </c>
      <c r="B43">
        <f>IFERROR(INDEX(db!$K$3:$K$11,MATCH(Festés!L42,db!$L$3:$L$11,0)),-1)</f>
        <v>-1</v>
      </c>
      <c r="C43">
        <f t="shared" si="0"/>
        <v>-1</v>
      </c>
      <c r="D43">
        <f>INDEX(db!$A$3:$A$19,MATCH(Festés!L42,db!$C$3:$C$19,0))</f>
        <v>-1</v>
      </c>
      <c r="E43">
        <f>IF(B43&gt;-1,0,INDEX(db!$Z$3:$Z$5,MATCH(Festés!P42,db!$AA$3:$AA$5,0)))</f>
        <v>0</v>
      </c>
      <c r="F43">
        <f>INDEX(db!$AC$3:$AC$5,MATCH(Festés!Q42,db!$AD$3:$AD$5,0))</f>
        <v>-1</v>
      </c>
      <c r="G43">
        <f>INDEX(db!$N$3:$N$18,MATCH(Festés!W42,db!$P$3:$P$18,0))</f>
        <v>-1</v>
      </c>
      <c r="H43">
        <f>INDEX(db!$N$3:$N$18,MATCH(Festés!Y42,db!$P$3:$P$18,0))</f>
        <v>-1</v>
      </c>
      <c r="I43">
        <f>IF(W43=-1,INDEX(db!$AO$3:$AO$7,MATCH(Festés!S42,db!$AP$3:$AP$7,0)),-1)</f>
        <v>-1</v>
      </c>
      <c r="J43">
        <f>IF(Festés!Z42=db!$AM$2,1,0)</f>
        <v>0</v>
      </c>
      <c r="K43">
        <f>IFERROR(INDEX(Munka!$E$2:$E$166,MATCH(seged!P43,Munka!$G$2:$G$166,0)),-1)</f>
        <v>-1</v>
      </c>
      <c r="L43">
        <f>IFERROR(INDEX(Munka!$E$2:$E$166,MATCH(seged!Q43,Munka!$G$2:$G$166,0)),-1)</f>
        <v>-1</v>
      </c>
      <c r="M43">
        <f>IF(G43&gt;-1,IFERROR(INDEX(db!$S$3:$S$12,MATCH(seged!G43,db!$R$3:$R$12,0)),1),-1)</f>
        <v>-1</v>
      </c>
      <c r="N43">
        <f>IF(H43&gt;-1,IFERROR(INDEX(db!$S$3:$S$12,MATCH(seged!H43,db!$R$3:$R$12,0)),1),-1)</f>
        <v>-1</v>
      </c>
      <c r="P43" t="str">
        <f t="shared" si="1"/>
        <v>-1x0x-1x-1</v>
      </c>
      <c r="Q43" t="str">
        <f t="shared" si="2"/>
        <v>0x-1x-1x-1</v>
      </c>
      <c r="S43" t="str">
        <f t="shared" si="3"/>
        <v>0</v>
      </c>
      <c r="T43">
        <f>IF(OR(Festés!U42="-",Festés!U42=""),0,1)</f>
        <v>0</v>
      </c>
      <c r="U43">
        <f t="shared" si="4"/>
        <v>0</v>
      </c>
      <c r="W43">
        <f>IFERROR(MATCH(D43,db!$AR$2:$AR$5,0),-1)</f>
        <v>-1</v>
      </c>
      <c r="X43">
        <f>IF(Festés!B42="",0,1)</f>
        <v>1</v>
      </c>
    </row>
    <row r="44" spans="1:24">
      <c r="A44">
        <f>IFERROR(INDEX(db!$G$3:$G$11,MATCH(Festés!L43,db!$H$3:$H$11,0)),-1)</f>
        <v>-1</v>
      </c>
      <c r="B44">
        <f>IFERROR(INDEX(db!$K$3:$K$11,MATCH(Festés!L43,db!$L$3:$L$11,0)),-1)</f>
        <v>-1</v>
      </c>
      <c r="C44">
        <f t="shared" si="0"/>
        <v>-1</v>
      </c>
      <c r="D44">
        <f>INDEX(db!$A$3:$A$19,MATCH(Festés!L43,db!$C$3:$C$19,0))</f>
        <v>-1</v>
      </c>
      <c r="E44">
        <f>IF(B44&gt;-1,0,INDEX(db!$Z$3:$Z$5,MATCH(Festés!P43,db!$AA$3:$AA$5,0)))</f>
        <v>0</v>
      </c>
      <c r="F44">
        <f>INDEX(db!$AC$3:$AC$5,MATCH(Festés!Q43,db!$AD$3:$AD$5,0))</f>
        <v>-1</v>
      </c>
      <c r="G44">
        <f>INDEX(db!$N$3:$N$18,MATCH(Festés!W43,db!$P$3:$P$18,0))</f>
        <v>-1</v>
      </c>
      <c r="H44">
        <f>INDEX(db!$N$3:$N$18,MATCH(Festés!Y43,db!$P$3:$P$18,0))</f>
        <v>-1</v>
      </c>
      <c r="I44">
        <f>IF(W44=-1,INDEX(db!$AO$3:$AO$7,MATCH(Festés!S43,db!$AP$3:$AP$7,0)),-1)</f>
        <v>-1</v>
      </c>
      <c r="J44">
        <f>IF(Festés!Z43=db!$AM$2,1,0)</f>
        <v>0</v>
      </c>
      <c r="K44">
        <f>IFERROR(INDEX(Munka!$E$2:$E$166,MATCH(seged!P44,Munka!$G$2:$G$166,0)),-1)</f>
        <v>-1</v>
      </c>
      <c r="L44">
        <f>IFERROR(INDEX(Munka!$E$2:$E$166,MATCH(seged!Q44,Munka!$G$2:$G$166,0)),-1)</f>
        <v>-1</v>
      </c>
      <c r="M44">
        <f>IF(G44&gt;-1,IFERROR(INDEX(db!$S$3:$S$12,MATCH(seged!G44,db!$R$3:$R$12,0)),1),-1)</f>
        <v>-1</v>
      </c>
      <c r="N44">
        <f>IF(H44&gt;-1,IFERROR(INDEX(db!$S$3:$S$12,MATCH(seged!H44,db!$R$3:$R$12,0)),1),-1)</f>
        <v>-1</v>
      </c>
      <c r="P44" t="str">
        <f t="shared" si="1"/>
        <v>-1x0x-1x-1</v>
      </c>
      <c r="Q44" t="str">
        <f t="shared" si="2"/>
        <v>0x-1x-1x-1</v>
      </c>
      <c r="S44" t="str">
        <f t="shared" si="3"/>
        <v>0</v>
      </c>
      <c r="T44">
        <f>IF(OR(Festés!U43="-",Festés!U43=""),0,1)</f>
        <v>0</v>
      </c>
      <c r="U44">
        <f t="shared" si="4"/>
        <v>0</v>
      </c>
      <c r="W44">
        <f>IFERROR(MATCH(D44,db!$AR$2:$AR$5,0),-1)</f>
        <v>-1</v>
      </c>
      <c r="X44">
        <f>IF(Festés!B43="",0,1)</f>
        <v>1</v>
      </c>
    </row>
    <row r="45" spans="1:24">
      <c r="A45">
        <f>IFERROR(INDEX(db!$G$3:$G$11,MATCH(Festés!L44,db!$H$3:$H$11,0)),-1)</f>
        <v>-1</v>
      </c>
      <c r="B45">
        <f>IFERROR(INDEX(db!$K$3:$K$11,MATCH(Festés!L44,db!$L$3:$L$11,0)),-1)</f>
        <v>-1</v>
      </c>
      <c r="C45">
        <f t="shared" si="0"/>
        <v>-1</v>
      </c>
      <c r="D45">
        <f>INDEX(db!$A$3:$A$19,MATCH(Festés!L44,db!$C$3:$C$19,0))</f>
        <v>-1</v>
      </c>
      <c r="E45">
        <f>IF(B45&gt;-1,0,INDEX(db!$Z$3:$Z$5,MATCH(Festés!P44,db!$AA$3:$AA$5,0)))</f>
        <v>0</v>
      </c>
      <c r="F45">
        <f>INDEX(db!$AC$3:$AC$5,MATCH(Festés!Q44,db!$AD$3:$AD$5,0))</f>
        <v>-1</v>
      </c>
      <c r="G45">
        <f>INDEX(db!$N$3:$N$18,MATCH(Festés!W44,db!$P$3:$P$18,0))</f>
        <v>-1</v>
      </c>
      <c r="H45">
        <f>INDEX(db!$N$3:$N$18,MATCH(Festés!Y44,db!$P$3:$P$18,0))</f>
        <v>-1</v>
      </c>
      <c r="I45">
        <f>IF(W45=-1,INDEX(db!$AO$3:$AO$7,MATCH(Festés!S44,db!$AP$3:$AP$7,0)),-1)</f>
        <v>-1</v>
      </c>
      <c r="J45">
        <f>IF(Festés!Z44=db!$AM$2,1,0)</f>
        <v>0</v>
      </c>
      <c r="K45">
        <f>IFERROR(INDEX(Munka!$E$2:$E$166,MATCH(seged!P45,Munka!$G$2:$G$166,0)),-1)</f>
        <v>-1</v>
      </c>
      <c r="L45">
        <f>IFERROR(INDEX(Munka!$E$2:$E$166,MATCH(seged!Q45,Munka!$G$2:$G$166,0)),-1)</f>
        <v>-1</v>
      </c>
      <c r="M45">
        <f>IF(G45&gt;-1,IFERROR(INDEX(db!$S$3:$S$12,MATCH(seged!G45,db!$R$3:$R$12,0)),1),-1)</f>
        <v>-1</v>
      </c>
      <c r="N45">
        <f>IF(H45&gt;-1,IFERROR(INDEX(db!$S$3:$S$12,MATCH(seged!H45,db!$R$3:$R$12,0)),1),-1)</f>
        <v>-1</v>
      </c>
      <c r="P45" t="str">
        <f t="shared" si="1"/>
        <v>-1x0x-1x-1</v>
      </c>
      <c r="Q45" t="str">
        <f t="shared" si="2"/>
        <v>0x-1x-1x-1</v>
      </c>
      <c r="S45" t="str">
        <f t="shared" si="3"/>
        <v>0</v>
      </c>
      <c r="T45">
        <f>IF(OR(Festés!U44="-",Festés!U44=""),0,1)</f>
        <v>0</v>
      </c>
      <c r="U45">
        <f t="shared" si="4"/>
        <v>0</v>
      </c>
      <c r="W45">
        <f>IFERROR(MATCH(D45,db!$AR$2:$AR$5,0),-1)</f>
        <v>-1</v>
      </c>
      <c r="X45">
        <f>IF(Festés!B44="",0,1)</f>
        <v>1</v>
      </c>
    </row>
    <row r="46" spans="1:24">
      <c r="A46">
        <f>IFERROR(INDEX(db!$G$3:$G$11,MATCH(Festés!L45,db!$H$3:$H$11,0)),-1)</f>
        <v>-1</v>
      </c>
      <c r="B46">
        <f>IFERROR(INDEX(db!$K$3:$K$11,MATCH(Festés!L45,db!$L$3:$L$11,0)),-1)</f>
        <v>-1</v>
      </c>
      <c r="C46">
        <f t="shared" si="0"/>
        <v>-1</v>
      </c>
      <c r="D46">
        <f>INDEX(db!$A$3:$A$19,MATCH(Festés!L45,db!$C$3:$C$19,0))</f>
        <v>-1</v>
      </c>
      <c r="E46">
        <f>IF(B46&gt;-1,0,INDEX(db!$Z$3:$Z$5,MATCH(Festés!P45,db!$AA$3:$AA$5,0)))</f>
        <v>0</v>
      </c>
      <c r="F46">
        <f>INDEX(db!$AC$3:$AC$5,MATCH(Festés!Q45,db!$AD$3:$AD$5,0))</f>
        <v>-1</v>
      </c>
      <c r="G46">
        <f>INDEX(db!$N$3:$N$18,MATCH(Festés!W45,db!$P$3:$P$18,0))</f>
        <v>-1</v>
      </c>
      <c r="H46">
        <f>INDEX(db!$N$3:$N$18,MATCH(Festés!Y45,db!$P$3:$P$18,0))</f>
        <v>-1</v>
      </c>
      <c r="I46">
        <f>IF(W46=-1,INDEX(db!$AO$3:$AO$7,MATCH(Festés!S45,db!$AP$3:$AP$7,0)),-1)</f>
        <v>-1</v>
      </c>
      <c r="J46">
        <f>IF(Festés!Z45=db!$AM$2,1,0)</f>
        <v>0</v>
      </c>
      <c r="K46">
        <f>IFERROR(INDEX(Munka!$E$2:$E$166,MATCH(seged!P46,Munka!$G$2:$G$166,0)),-1)</f>
        <v>-1</v>
      </c>
      <c r="L46">
        <f>IFERROR(INDEX(Munka!$E$2:$E$166,MATCH(seged!Q46,Munka!$G$2:$G$166,0)),-1)</f>
        <v>-1</v>
      </c>
      <c r="M46">
        <f>IF(G46&gt;-1,IFERROR(INDEX(db!$S$3:$S$12,MATCH(seged!G46,db!$R$3:$R$12,0)),1),-1)</f>
        <v>-1</v>
      </c>
      <c r="N46">
        <f>IF(H46&gt;-1,IFERROR(INDEX(db!$S$3:$S$12,MATCH(seged!H46,db!$R$3:$R$12,0)),1),-1)</f>
        <v>-1</v>
      </c>
      <c r="P46" t="str">
        <f t="shared" si="1"/>
        <v>-1x0x-1x-1</v>
      </c>
      <c r="Q46" t="str">
        <f t="shared" si="2"/>
        <v>0x-1x-1x-1</v>
      </c>
      <c r="S46" t="str">
        <f t="shared" si="3"/>
        <v>0</v>
      </c>
      <c r="T46">
        <f>IF(OR(Festés!U45="-",Festés!U45=""),0,1)</f>
        <v>0</v>
      </c>
      <c r="U46">
        <f t="shared" si="4"/>
        <v>0</v>
      </c>
      <c r="W46">
        <f>IFERROR(MATCH(D46,db!$AR$2:$AR$5,0),-1)</f>
        <v>-1</v>
      </c>
      <c r="X46">
        <f>IF(Festés!B45="",0,1)</f>
        <v>1</v>
      </c>
    </row>
    <row r="47" spans="1:24">
      <c r="A47">
        <f>IFERROR(INDEX(db!$G$3:$G$11,MATCH(Festés!L46,db!$H$3:$H$11,0)),-1)</f>
        <v>-1</v>
      </c>
      <c r="B47">
        <f>IFERROR(INDEX(db!$K$3:$K$11,MATCH(Festés!L46,db!$L$3:$L$11,0)),-1)</f>
        <v>-1</v>
      </c>
      <c r="C47">
        <f t="shared" si="0"/>
        <v>-1</v>
      </c>
      <c r="D47">
        <f>INDEX(db!$A$3:$A$19,MATCH(Festés!L46,db!$C$3:$C$19,0))</f>
        <v>-1</v>
      </c>
      <c r="E47">
        <f>IF(B47&gt;-1,0,INDEX(db!$Z$3:$Z$5,MATCH(Festés!P46,db!$AA$3:$AA$5,0)))</f>
        <v>0</v>
      </c>
      <c r="F47">
        <f>INDEX(db!$AC$3:$AC$5,MATCH(Festés!Q46,db!$AD$3:$AD$5,0))</f>
        <v>-1</v>
      </c>
      <c r="G47">
        <f>INDEX(db!$N$3:$N$18,MATCH(Festés!W46,db!$P$3:$P$18,0))</f>
        <v>-1</v>
      </c>
      <c r="H47">
        <f>INDEX(db!$N$3:$N$18,MATCH(Festés!Y46,db!$P$3:$P$18,0))</f>
        <v>-1</v>
      </c>
      <c r="I47">
        <f>IF(W47=-1,INDEX(db!$AO$3:$AO$7,MATCH(Festés!S46,db!$AP$3:$AP$7,0)),-1)</f>
        <v>-1</v>
      </c>
      <c r="J47">
        <f>IF(Festés!Z46=db!$AM$2,1,0)</f>
        <v>0</v>
      </c>
      <c r="K47">
        <f>IFERROR(INDEX(Munka!$E$2:$E$166,MATCH(seged!P47,Munka!$G$2:$G$166,0)),-1)</f>
        <v>-1</v>
      </c>
      <c r="L47">
        <f>IFERROR(INDEX(Munka!$E$2:$E$166,MATCH(seged!Q47,Munka!$G$2:$G$166,0)),-1)</f>
        <v>-1</v>
      </c>
      <c r="M47">
        <f>IF(G47&gt;-1,IFERROR(INDEX(db!$S$3:$S$12,MATCH(seged!G47,db!$R$3:$R$12,0)),1),-1)</f>
        <v>-1</v>
      </c>
      <c r="N47">
        <f>IF(H47&gt;-1,IFERROR(INDEX(db!$S$3:$S$12,MATCH(seged!H47,db!$R$3:$R$12,0)),1),-1)</f>
        <v>-1</v>
      </c>
      <c r="P47" t="str">
        <f t="shared" si="1"/>
        <v>-1x0x-1x-1</v>
      </c>
      <c r="Q47" t="str">
        <f t="shared" si="2"/>
        <v>0x-1x-1x-1</v>
      </c>
      <c r="S47" t="str">
        <f t="shared" si="3"/>
        <v>0</v>
      </c>
      <c r="T47">
        <f>IF(OR(Festés!U46="-",Festés!U46=""),0,1)</f>
        <v>0</v>
      </c>
      <c r="U47">
        <f t="shared" si="4"/>
        <v>0</v>
      </c>
      <c r="W47">
        <f>IFERROR(MATCH(D47,db!$AR$2:$AR$5,0),-1)</f>
        <v>-1</v>
      </c>
      <c r="X47">
        <f>IF(Festés!B46="",0,1)</f>
        <v>1</v>
      </c>
    </row>
    <row r="48" spans="1:24">
      <c r="A48">
        <f>IFERROR(INDEX(db!$G$3:$G$11,MATCH(Festés!L47,db!$H$3:$H$11,0)),-1)</f>
        <v>-1</v>
      </c>
      <c r="B48">
        <f>IFERROR(INDEX(db!$K$3:$K$11,MATCH(Festés!L47,db!$L$3:$L$11,0)),-1)</f>
        <v>-1</v>
      </c>
      <c r="C48">
        <f t="shared" si="0"/>
        <v>-1</v>
      </c>
      <c r="D48">
        <f>INDEX(db!$A$3:$A$19,MATCH(Festés!L47,db!$C$3:$C$19,0))</f>
        <v>-1</v>
      </c>
      <c r="E48">
        <f>IF(B48&gt;-1,0,INDEX(db!$Z$3:$Z$5,MATCH(Festés!P47,db!$AA$3:$AA$5,0)))</f>
        <v>0</v>
      </c>
      <c r="F48">
        <f>INDEX(db!$AC$3:$AC$5,MATCH(Festés!Q47,db!$AD$3:$AD$5,0))</f>
        <v>-1</v>
      </c>
      <c r="G48">
        <f>INDEX(db!$N$3:$N$18,MATCH(Festés!W47,db!$P$3:$P$18,0))</f>
        <v>-1</v>
      </c>
      <c r="H48">
        <f>INDEX(db!$N$3:$N$18,MATCH(Festés!Y47,db!$P$3:$P$18,0))</f>
        <v>-1</v>
      </c>
      <c r="I48">
        <f>IF(W48=-1,INDEX(db!$AO$3:$AO$7,MATCH(Festés!S47,db!$AP$3:$AP$7,0)),-1)</f>
        <v>-1</v>
      </c>
      <c r="J48">
        <f>IF(Festés!Z47=db!$AM$2,1,0)</f>
        <v>0</v>
      </c>
      <c r="K48">
        <f>IFERROR(INDEX(Munka!$E$2:$E$166,MATCH(seged!P48,Munka!$G$2:$G$166,0)),-1)</f>
        <v>-1</v>
      </c>
      <c r="L48">
        <f>IFERROR(INDEX(Munka!$E$2:$E$166,MATCH(seged!Q48,Munka!$G$2:$G$166,0)),-1)</f>
        <v>-1</v>
      </c>
      <c r="M48">
        <f>IF(G48&gt;-1,IFERROR(INDEX(db!$S$3:$S$12,MATCH(seged!G48,db!$R$3:$R$12,0)),1),-1)</f>
        <v>-1</v>
      </c>
      <c r="N48">
        <f>IF(H48&gt;-1,IFERROR(INDEX(db!$S$3:$S$12,MATCH(seged!H48,db!$R$3:$R$12,0)),1),-1)</f>
        <v>-1</v>
      </c>
      <c r="P48" t="str">
        <f t="shared" si="1"/>
        <v>-1x0x-1x-1</v>
      </c>
      <c r="Q48" t="str">
        <f t="shared" si="2"/>
        <v>0x-1x-1x-1</v>
      </c>
      <c r="S48" t="str">
        <f t="shared" si="3"/>
        <v>0</v>
      </c>
      <c r="T48">
        <f>IF(OR(Festés!U47="-",Festés!U47=""),0,1)</f>
        <v>0</v>
      </c>
      <c r="U48">
        <f t="shared" si="4"/>
        <v>0</v>
      </c>
      <c r="W48">
        <f>IFERROR(MATCH(D48,db!$AR$2:$AR$5,0),-1)</f>
        <v>-1</v>
      </c>
      <c r="X48">
        <f>IF(Festés!B47="",0,1)</f>
        <v>1</v>
      </c>
    </row>
    <row r="49" spans="1:24">
      <c r="A49">
        <f>IFERROR(INDEX(db!$G$3:$G$11,MATCH(Festés!L48,db!$H$3:$H$11,0)),-1)</f>
        <v>-1</v>
      </c>
      <c r="B49">
        <f>IFERROR(INDEX(db!$K$3:$K$11,MATCH(Festés!L48,db!$L$3:$L$11,0)),-1)</f>
        <v>-1</v>
      </c>
      <c r="C49">
        <f t="shared" si="0"/>
        <v>-1</v>
      </c>
      <c r="D49">
        <f>INDEX(db!$A$3:$A$19,MATCH(Festés!L48,db!$C$3:$C$19,0))</f>
        <v>-1</v>
      </c>
      <c r="E49">
        <f>IF(B49&gt;-1,0,INDEX(db!$Z$3:$Z$5,MATCH(Festés!P48,db!$AA$3:$AA$5,0)))</f>
        <v>0</v>
      </c>
      <c r="F49">
        <f>INDEX(db!$AC$3:$AC$5,MATCH(Festés!Q48,db!$AD$3:$AD$5,0))</f>
        <v>-1</v>
      </c>
      <c r="G49">
        <f>INDEX(db!$N$3:$N$18,MATCH(Festés!W48,db!$P$3:$P$18,0))</f>
        <v>-1</v>
      </c>
      <c r="H49">
        <f>INDEX(db!$N$3:$N$18,MATCH(Festés!Y48,db!$P$3:$P$18,0))</f>
        <v>-1</v>
      </c>
      <c r="I49">
        <f>IF(W49=-1,INDEX(db!$AO$3:$AO$7,MATCH(Festés!S48,db!$AP$3:$AP$7,0)),-1)</f>
        <v>-1</v>
      </c>
      <c r="J49">
        <f>IF(Festés!Z48=db!$AM$2,1,0)</f>
        <v>0</v>
      </c>
      <c r="K49">
        <f>IFERROR(INDEX(Munka!$E$2:$E$166,MATCH(seged!P49,Munka!$G$2:$G$166,0)),-1)</f>
        <v>-1</v>
      </c>
      <c r="L49">
        <f>IFERROR(INDEX(Munka!$E$2:$E$166,MATCH(seged!Q49,Munka!$G$2:$G$166,0)),-1)</f>
        <v>-1</v>
      </c>
      <c r="M49">
        <f>IF(G49&gt;-1,IFERROR(INDEX(db!$S$3:$S$12,MATCH(seged!G49,db!$R$3:$R$12,0)),1),-1)</f>
        <v>-1</v>
      </c>
      <c r="N49">
        <f>IF(H49&gt;-1,IFERROR(INDEX(db!$S$3:$S$12,MATCH(seged!H49,db!$R$3:$R$12,0)),1),-1)</f>
        <v>-1</v>
      </c>
      <c r="P49" t="str">
        <f t="shared" si="1"/>
        <v>-1x0x-1x-1</v>
      </c>
      <c r="Q49" t="str">
        <f t="shared" si="2"/>
        <v>0x-1x-1x-1</v>
      </c>
      <c r="S49" t="str">
        <f t="shared" si="3"/>
        <v>0</v>
      </c>
      <c r="T49">
        <f>IF(OR(Festés!U48="-",Festés!U48=""),0,1)</f>
        <v>0</v>
      </c>
      <c r="U49">
        <f t="shared" si="4"/>
        <v>0</v>
      </c>
      <c r="W49">
        <f>IFERROR(MATCH(D49,db!$AR$2:$AR$5,0),-1)</f>
        <v>-1</v>
      </c>
      <c r="X49">
        <f>IF(Festés!B48="",0,1)</f>
        <v>1</v>
      </c>
    </row>
    <row r="50" spans="1:24">
      <c r="A50">
        <f>IFERROR(INDEX(db!$G$3:$G$11,MATCH(Festés!L49,db!$H$3:$H$11,0)),-1)</f>
        <v>-1</v>
      </c>
      <c r="B50">
        <f>IFERROR(INDEX(db!$K$3:$K$11,MATCH(Festés!L49,db!$L$3:$L$11,0)),-1)</f>
        <v>-1</v>
      </c>
      <c r="C50">
        <f t="shared" si="0"/>
        <v>-1</v>
      </c>
      <c r="D50">
        <f>INDEX(db!$A$3:$A$19,MATCH(Festés!L49,db!$C$3:$C$19,0))</f>
        <v>-1</v>
      </c>
      <c r="E50">
        <f>IF(B50&gt;-1,0,INDEX(db!$Z$3:$Z$5,MATCH(Festés!P49,db!$AA$3:$AA$5,0)))</f>
        <v>0</v>
      </c>
      <c r="F50">
        <f>INDEX(db!$AC$3:$AC$5,MATCH(Festés!Q49,db!$AD$3:$AD$5,0))</f>
        <v>-1</v>
      </c>
      <c r="G50">
        <f>INDEX(db!$N$3:$N$18,MATCH(Festés!W49,db!$P$3:$P$18,0))</f>
        <v>-1</v>
      </c>
      <c r="H50">
        <f>INDEX(db!$N$3:$N$18,MATCH(Festés!Y49,db!$P$3:$P$18,0))</f>
        <v>-1</v>
      </c>
      <c r="I50">
        <f>IF(W50=-1,INDEX(db!$AO$3:$AO$7,MATCH(Festés!S49,db!$AP$3:$AP$7,0)),-1)</f>
        <v>-1</v>
      </c>
      <c r="J50">
        <f>IF(Festés!Z49=db!$AM$2,1,0)</f>
        <v>0</v>
      </c>
      <c r="K50">
        <f>IFERROR(INDEX(Munka!$E$2:$E$166,MATCH(seged!P50,Munka!$G$2:$G$166,0)),-1)</f>
        <v>-1</v>
      </c>
      <c r="L50">
        <f>IFERROR(INDEX(Munka!$E$2:$E$166,MATCH(seged!Q50,Munka!$G$2:$G$166,0)),-1)</f>
        <v>-1</v>
      </c>
      <c r="M50">
        <f>IF(G50&gt;-1,IFERROR(INDEX(db!$S$3:$S$12,MATCH(seged!G50,db!$R$3:$R$12,0)),1),-1)</f>
        <v>-1</v>
      </c>
      <c r="N50">
        <f>IF(H50&gt;-1,IFERROR(INDEX(db!$S$3:$S$12,MATCH(seged!H50,db!$R$3:$R$12,0)),1),-1)</f>
        <v>-1</v>
      </c>
      <c r="P50" t="str">
        <f t="shared" si="1"/>
        <v>-1x0x-1x-1</v>
      </c>
      <c r="Q50" t="str">
        <f t="shared" si="2"/>
        <v>0x-1x-1x-1</v>
      </c>
      <c r="S50" t="str">
        <f t="shared" si="3"/>
        <v>0</v>
      </c>
      <c r="T50">
        <f>IF(OR(Festés!U49="-",Festés!U49=""),0,1)</f>
        <v>0</v>
      </c>
      <c r="U50">
        <f t="shared" si="4"/>
        <v>0</v>
      </c>
      <c r="W50">
        <f>IFERROR(MATCH(D50,db!$AR$2:$AR$5,0),-1)</f>
        <v>-1</v>
      </c>
      <c r="X50">
        <f>IF(Festés!B49="",0,1)</f>
        <v>1</v>
      </c>
    </row>
    <row r="51" spans="1:24">
      <c r="A51">
        <f>IFERROR(INDEX(db!$G$3:$G$11,MATCH(Festés!L50,db!$H$3:$H$11,0)),-1)</f>
        <v>-1</v>
      </c>
      <c r="B51">
        <f>IFERROR(INDEX(db!$K$3:$K$11,MATCH(Festés!L50,db!$L$3:$L$11,0)),-1)</f>
        <v>-1</v>
      </c>
      <c r="C51">
        <f t="shared" si="0"/>
        <v>-1</v>
      </c>
      <c r="D51">
        <f>INDEX(db!$A$3:$A$19,MATCH(Festés!L50,db!$C$3:$C$19,0))</f>
        <v>-1</v>
      </c>
      <c r="E51">
        <f>IF(B51&gt;-1,0,INDEX(db!$Z$3:$Z$5,MATCH(Festés!P50,db!$AA$3:$AA$5,0)))</f>
        <v>0</v>
      </c>
      <c r="F51">
        <f>INDEX(db!$AC$3:$AC$5,MATCH(Festés!Q50,db!$AD$3:$AD$5,0))</f>
        <v>-1</v>
      </c>
      <c r="G51">
        <f>INDEX(db!$N$3:$N$18,MATCH(Festés!W50,db!$P$3:$P$18,0))</f>
        <v>-1</v>
      </c>
      <c r="H51">
        <f>INDEX(db!$N$3:$N$18,MATCH(Festés!Y50,db!$P$3:$P$18,0))</f>
        <v>-1</v>
      </c>
      <c r="I51">
        <f>IF(W51=-1,INDEX(db!$AO$3:$AO$7,MATCH(Festés!S50,db!$AP$3:$AP$7,0)),-1)</f>
        <v>-1</v>
      </c>
      <c r="J51">
        <f>IF(Festés!Z50=db!$AM$2,1,0)</f>
        <v>0</v>
      </c>
      <c r="K51">
        <f>IFERROR(INDEX(Munka!$E$2:$E$166,MATCH(seged!P51,Munka!$G$2:$G$166,0)),-1)</f>
        <v>-1</v>
      </c>
      <c r="L51">
        <f>IFERROR(INDEX(Munka!$E$2:$E$166,MATCH(seged!Q51,Munka!$G$2:$G$166,0)),-1)</f>
        <v>-1</v>
      </c>
      <c r="M51">
        <f>IF(G51&gt;-1,IFERROR(INDEX(db!$S$3:$S$12,MATCH(seged!G51,db!$R$3:$R$12,0)),1),-1)</f>
        <v>-1</v>
      </c>
      <c r="N51">
        <f>IF(H51&gt;-1,IFERROR(INDEX(db!$S$3:$S$12,MATCH(seged!H51,db!$R$3:$R$12,0)),1),-1)</f>
        <v>-1</v>
      </c>
      <c r="P51" t="str">
        <f t="shared" si="1"/>
        <v>-1x0x-1x-1</v>
      </c>
      <c r="Q51" t="str">
        <f t="shared" si="2"/>
        <v>0x-1x-1x-1</v>
      </c>
      <c r="S51" t="str">
        <f t="shared" si="3"/>
        <v>0</v>
      </c>
      <c r="T51">
        <f>IF(OR(Festés!U50="-",Festés!U50=""),0,1)</f>
        <v>0</v>
      </c>
      <c r="U51">
        <f t="shared" si="4"/>
        <v>0</v>
      </c>
      <c r="W51">
        <f>IFERROR(MATCH(D51,db!$AR$2:$AR$5,0),-1)</f>
        <v>-1</v>
      </c>
      <c r="X51">
        <f>IF(Festés!B50="",0,1)</f>
        <v>1</v>
      </c>
    </row>
    <row r="52" spans="1:24">
      <c r="A52">
        <f>IFERROR(INDEX(db!$G$3:$G$11,MATCH(Festés!L51,db!$H$3:$H$11,0)),-1)</f>
        <v>-1</v>
      </c>
      <c r="B52">
        <f>IFERROR(INDEX(db!$K$3:$K$11,MATCH(Festés!L51,db!$L$3:$L$11,0)),-1)</f>
        <v>-1</v>
      </c>
      <c r="C52">
        <f t="shared" si="0"/>
        <v>-1</v>
      </c>
      <c r="D52">
        <f>INDEX(db!$A$3:$A$19,MATCH(Festés!L51,db!$C$3:$C$19,0))</f>
        <v>-1</v>
      </c>
      <c r="E52">
        <f>IF(B52&gt;-1,0,INDEX(db!$Z$3:$Z$5,MATCH(Festés!P51,db!$AA$3:$AA$5,0)))</f>
        <v>0</v>
      </c>
      <c r="F52">
        <f>INDEX(db!$AC$3:$AC$5,MATCH(Festés!Q51,db!$AD$3:$AD$5,0))</f>
        <v>-1</v>
      </c>
      <c r="G52">
        <f>INDEX(db!$N$3:$N$18,MATCH(Festés!W51,db!$P$3:$P$18,0))</f>
        <v>-1</v>
      </c>
      <c r="H52">
        <f>INDEX(db!$N$3:$N$18,MATCH(Festés!Y51,db!$P$3:$P$18,0))</f>
        <v>-1</v>
      </c>
      <c r="I52">
        <f>IF(W52=-1,INDEX(db!$AO$3:$AO$7,MATCH(Festés!S51,db!$AP$3:$AP$7,0)),-1)</f>
        <v>-1</v>
      </c>
      <c r="J52">
        <f>IF(Festés!Z51=db!$AM$2,1,0)</f>
        <v>0</v>
      </c>
      <c r="K52">
        <f>IFERROR(INDEX(Munka!$E$2:$E$166,MATCH(seged!P52,Munka!$G$2:$G$166,0)),-1)</f>
        <v>-1</v>
      </c>
      <c r="L52">
        <f>IFERROR(INDEX(Munka!$E$2:$E$166,MATCH(seged!Q52,Munka!$G$2:$G$166,0)),-1)</f>
        <v>-1</v>
      </c>
      <c r="M52">
        <f>IF(G52&gt;-1,IFERROR(INDEX(db!$S$3:$S$12,MATCH(seged!G52,db!$R$3:$R$12,0)),1),-1)</f>
        <v>-1</v>
      </c>
      <c r="N52">
        <f>IF(H52&gt;-1,IFERROR(INDEX(db!$S$3:$S$12,MATCH(seged!H52,db!$R$3:$R$12,0)),1),-1)</f>
        <v>-1</v>
      </c>
      <c r="P52" t="str">
        <f t="shared" si="1"/>
        <v>-1x0x-1x-1</v>
      </c>
      <c r="Q52" t="str">
        <f t="shared" si="2"/>
        <v>0x-1x-1x-1</v>
      </c>
      <c r="S52" t="str">
        <f t="shared" si="3"/>
        <v>0</v>
      </c>
      <c r="T52">
        <f>IF(OR(Festés!U51="-",Festés!U51=""),0,1)</f>
        <v>0</v>
      </c>
      <c r="U52">
        <f t="shared" si="4"/>
        <v>0</v>
      </c>
      <c r="W52">
        <f>IFERROR(MATCH(D52,db!$AR$2:$AR$5,0),-1)</f>
        <v>-1</v>
      </c>
      <c r="X52">
        <f>IF(Festés!B51="",0,1)</f>
        <v>1</v>
      </c>
    </row>
    <row r="53" spans="1:24">
      <c r="A53">
        <f>IFERROR(INDEX(db!$G$3:$G$11,MATCH(Festés!L52,db!$H$3:$H$11,0)),-1)</f>
        <v>-1</v>
      </c>
      <c r="B53">
        <f>IFERROR(INDEX(db!$K$3:$K$11,MATCH(Festés!L52,db!$L$3:$L$11,0)),-1)</f>
        <v>-1</v>
      </c>
      <c r="C53">
        <f t="shared" si="0"/>
        <v>-1</v>
      </c>
      <c r="D53">
        <f>INDEX(db!$A$3:$A$19,MATCH(Festés!L52,db!$C$3:$C$19,0))</f>
        <v>-1</v>
      </c>
      <c r="E53">
        <f>IF(B53&gt;-1,0,INDEX(db!$Z$3:$Z$5,MATCH(Festés!P52,db!$AA$3:$AA$5,0)))</f>
        <v>0</v>
      </c>
      <c r="F53">
        <f>INDEX(db!$AC$3:$AC$5,MATCH(Festés!Q52,db!$AD$3:$AD$5,0))</f>
        <v>-1</v>
      </c>
      <c r="G53">
        <f>INDEX(db!$N$3:$N$18,MATCH(Festés!W52,db!$P$3:$P$18,0))</f>
        <v>-1</v>
      </c>
      <c r="H53">
        <f>INDEX(db!$N$3:$N$18,MATCH(Festés!Y52,db!$P$3:$P$18,0))</f>
        <v>-1</v>
      </c>
      <c r="I53">
        <f>IF(W53=-1,INDEX(db!$AO$3:$AO$7,MATCH(Festés!S52,db!$AP$3:$AP$7,0)),-1)</f>
        <v>-1</v>
      </c>
      <c r="J53">
        <f>IF(Festés!Z52=db!$AM$2,1,0)</f>
        <v>0</v>
      </c>
      <c r="K53">
        <f>IFERROR(INDEX(Munka!$E$2:$E$166,MATCH(seged!P53,Munka!$G$2:$G$166,0)),-1)</f>
        <v>-1</v>
      </c>
      <c r="L53">
        <f>IFERROR(INDEX(Munka!$E$2:$E$166,MATCH(seged!Q53,Munka!$G$2:$G$166,0)),-1)</f>
        <v>-1</v>
      </c>
      <c r="M53">
        <f>IF(G53&gt;-1,IFERROR(INDEX(db!$S$3:$S$12,MATCH(seged!G53,db!$R$3:$R$12,0)),1),-1)</f>
        <v>-1</v>
      </c>
      <c r="N53">
        <f>IF(H53&gt;-1,IFERROR(INDEX(db!$S$3:$S$12,MATCH(seged!H53,db!$R$3:$R$12,0)),1),-1)</f>
        <v>-1</v>
      </c>
      <c r="P53" t="str">
        <f t="shared" si="1"/>
        <v>-1x0x-1x-1</v>
      </c>
      <c r="Q53" t="str">
        <f t="shared" si="2"/>
        <v>0x-1x-1x-1</v>
      </c>
      <c r="S53" t="str">
        <f t="shared" si="3"/>
        <v>0</v>
      </c>
      <c r="T53">
        <f>IF(OR(Festés!U52="-",Festés!U52=""),0,1)</f>
        <v>0</v>
      </c>
      <c r="U53">
        <f t="shared" si="4"/>
        <v>0</v>
      </c>
      <c r="W53">
        <f>IFERROR(MATCH(D53,db!$AR$2:$AR$5,0),-1)</f>
        <v>-1</v>
      </c>
      <c r="X53">
        <f>IF(Festés!B52="",0,1)</f>
        <v>1</v>
      </c>
    </row>
    <row r="54" spans="1:24">
      <c r="A54">
        <f>IFERROR(INDEX(db!$G$3:$G$11,MATCH(Festés!L53,db!$H$3:$H$11,0)),-1)</f>
        <v>-1</v>
      </c>
      <c r="B54">
        <f>IFERROR(INDEX(db!$K$3:$K$11,MATCH(Festés!L53,db!$L$3:$L$11,0)),-1)</f>
        <v>-1</v>
      </c>
      <c r="C54">
        <f t="shared" si="0"/>
        <v>-1</v>
      </c>
      <c r="D54">
        <f>INDEX(db!$A$3:$A$19,MATCH(Festés!L53,db!$C$3:$C$19,0))</f>
        <v>-1</v>
      </c>
      <c r="E54">
        <f>IF(B54&gt;-1,0,INDEX(db!$Z$3:$Z$5,MATCH(Festés!P53,db!$AA$3:$AA$5,0)))</f>
        <v>0</v>
      </c>
      <c r="F54">
        <f>INDEX(db!$AC$3:$AC$5,MATCH(Festés!Q53,db!$AD$3:$AD$5,0))</f>
        <v>-1</v>
      </c>
      <c r="G54">
        <f>INDEX(db!$N$3:$N$18,MATCH(Festés!W53,db!$P$3:$P$18,0))</f>
        <v>-1</v>
      </c>
      <c r="H54">
        <f>INDEX(db!$N$3:$N$18,MATCH(Festés!Y53,db!$P$3:$P$18,0))</f>
        <v>-1</v>
      </c>
      <c r="I54">
        <f>IF(W54=-1,INDEX(db!$AO$3:$AO$7,MATCH(Festés!S53,db!$AP$3:$AP$7,0)),-1)</f>
        <v>-1</v>
      </c>
      <c r="J54">
        <f>IF(Festés!Z53=db!$AM$2,1,0)</f>
        <v>0</v>
      </c>
      <c r="K54">
        <f>IFERROR(INDEX(Munka!$E$2:$E$166,MATCH(seged!P54,Munka!$G$2:$G$166,0)),-1)</f>
        <v>-1</v>
      </c>
      <c r="L54">
        <f>IFERROR(INDEX(Munka!$E$2:$E$166,MATCH(seged!Q54,Munka!$G$2:$G$166,0)),-1)</f>
        <v>-1</v>
      </c>
      <c r="M54">
        <f>IF(G54&gt;-1,IFERROR(INDEX(db!$S$3:$S$12,MATCH(seged!G54,db!$R$3:$R$12,0)),1),-1)</f>
        <v>-1</v>
      </c>
      <c r="N54">
        <f>IF(H54&gt;-1,IFERROR(INDEX(db!$S$3:$S$12,MATCH(seged!H54,db!$R$3:$R$12,0)),1),-1)</f>
        <v>-1</v>
      </c>
      <c r="P54" t="str">
        <f t="shared" si="1"/>
        <v>-1x0x-1x-1</v>
      </c>
      <c r="Q54" t="str">
        <f t="shared" si="2"/>
        <v>0x-1x-1x-1</v>
      </c>
      <c r="S54" t="str">
        <f t="shared" si="3"/>
        <v>0</v>
      </c>
      <c r="T54">
        <f>IF(OR(Festés!U53="-",Festés!U53=""),0,1)</f>
        <v>0</v>
      </c>
      <c r="U54">
        <f t="shared" si="4"/>
        <v>0</v>
      </c>
      <c r="W54">
        <f>IFERROR(MATCH(D54,db!$AR$2:$AR$5,0),-1)</f>
        <v>-1</v>
      </c>
      <c r="X54">
        <f>IF(Festés!B53="",0,1)</f>
        <v>1</v>
      </c>
    </row>
    <row r="55" spans="1:24">
      <c r="A55">
        <f>IFERROR(INDEX(db!$G$3:$G$11,MATCH(Festés!L54,db!$H$3:$H$11,0)),-1)</f>
        <v>-1</v>
      </c>
      <c r="B55">
        <f>IFERROR(INDEX(db!$K$3:$K$11,MATCH(Festés!L54,db!$L$3:$L$11,0)),-1)</f>
        <v>-1</v>
      </c>
      <c r="C55">
        <f t="shared" si="0"/>
        <v>-1</v>
      </c>
      <c r="D55">
        <f>INDEX(db!$A$3:$A$19,MATCH(Festés!L54,db!$C$3:$C$19,0))</f>
        <v>-1</v>
      </c>
      <c r="E55">
        <f>IF(B55&gt;-1,0,INDEX(db!$Z$3:$Z$5,MATCH(Festés!P54,db!$AA$3:$AA$5,0)))</f>
        <v>0</v>
      </c>
      <c r="F55">
        <f>INDEX(db!$AC$3:$AC$5,MATCH(Festés!Q54,db!$AD$3:$AD$5,0))</f>
        <v>-1</v>
      </c>
      <c r="G55">
        <f>INDEX(db!$N$3:$N$18,MATCH(Festés!W54,db!$P$3:$P$18,0))</f>
        <v>-1</v>
      </c>
      <c r="H55">
        <f>INDEX(db!$N$3:$N$18,MATCH(Festés!Y54,db!$P$3:$P$18,0))</f>
        <v>-1</v>
      </c>
      <c r="I55">
        <f>IF(W55=-1,INDEX(db!$AO$3:$AO$7,MATCH(Festés!S54,db!$AP$3:$AP$7,0)),-1)</f>
        <v>-1</v>
      </c>
      <c r="J55">
        <f>IF(Festés!Z54=db!$AM$2,1,0)</f>
        <v>0</v>
      </c>
      <c r="K55">
        <f>IFERROR(INDEX(Munka!$E$2:$E$166,MATCH(seged!P55,Munka!$G$2:$G$166,0)),-1)</f>
        <v>-1</v>
      </c>
      <c r="L55">
        <f>IFERROR(INDEX(Munka!$E$2:$E$166,MATCH(seged!Q55,Munka!$G$2:$G$166,0)),-1)</f>
        <v>-1</v>
      </c>
      <c r="M55">
        <f>IF(G55&gt;-1,IFERROR(INDEX(db!$S$3:$S$12,MATCH(seged!G55,db!$R$3:$R$12,0)),1),-1)</f>
        <v>-1</v>
      </c>
      <c r="N55">
        <f>IF(H55&gt;-1,IFERROR(INDEX(db!$S$3:$S$12,MATCH(seged!H55,db!$R$3:$R$12,0)),1),-1)</f>
        <v>-1</v>
      </c>
      <c r="P55" t="str">
        <f t="shared" si="1"/>
        <v>-1x0x-1x-1</v>
      </c>
      <c r="Q55" t="str">
        <f t="shared" si="2"/>
        <v>0x-1x-1x-1</v>
      </c>
      <c r="S55" t="str">
        <f t="shared" si="3"/>
        <v>0</v>
      </c>
      <c r="T55">
        <f>IF(OR(Festés!U54="-",Festés!U54=""),0,1)</f>
        <v>0</v>
      </c>
      <c r="U55">
        <f t="shared" si="4"/>
        <v>0</v>
      </c>
      <c r="W55">
        <f>IFERROR(MATCH(D55,db!$AR$2:$AR$5,0),-1)</f>
        <v>-1</v>
      </c>
      <c r="X55">
        <f>IF(Festés!B54="",0,1)</f>
        <v>1</v>
      </c>
    </row>
    <row r="56" spans="1:24">
      <c r="A56">
        <f>IFERROR(INDEX(db!$G$3:$G$11,MATCH(Festés!L55,db!$H$3:$H$11,0)),-1)</f>
        <v>-1</v>
      </c>
      <c r="B56">
        <f>IFERROR(INDEX(db!$K$3:$K$11,MATCH(Festés!L55,db!$L$3:$L$11,0)),-1)</f>
        <v>-1</v>
      </c>
      <c r="C56">
        <f t="shared" si="0"/>
        <v>-1</v>
      </c>
      <c r="D56">
        <f>INDEX(db!$A$3:$A$19,MATCH(Festés!L55,db!$C$3:$C$19,0))</f>
        <v>-1</v>
      </c>
      <c r="E56">
        <f>IF(B56&gt;-1,0,INDEX(db!$Z$3:$Z$5,MATCH(Festés!P55,db!$AA$3:$AA$5,0)))</f>
        <v>0</v>
      </c>
      <c r="F56">
        <f>INDEX(db!$AC$3:$AC$5,MATCH(Festés!Q55,db!$AD$3:$AD$5,0))</f>
        <v>-1</v>
      </c>
      <c r="G56">
        <f>INDEX(db!$N$3:$N$18,MATCH(Festés!W55,db!$P$3:$P$18,0))</f>
        <v>-1</v>
      </c>
      <c r="H56">
        <f>INDEX(db!$N$3:$N$18,MATCH(Festés!Y55,db!$P$3:$P$18,0))</f>
        <v>-1</v>
      </c>
      <c r="I56">
        <f>IF(W56=-1,INDEX(db!$AO$3:$AO$7,MATCH(Festés!S55,db!$AP$3:$AP$7,0)),-1)</f>
        <v>-1</v>
      </c>
      <c r="J56">
        <f>IF(Festés!Z55=db!$AM$2,1,0)</f>
        <v>0</v>
      </c>
      <c r="K56">
        <f>IFERROR(INDEX(Munka!$E$2:$E$166,MATCH(seged!P56,Munka!$G$2:$G$166,0)),-1)</f>
        <v>-1</v>
      </c>
      <c r="L56">
        <f>IFERROR(INDEX(Munka!$E$2:$E$166,MATCH(seged!Q56,Munka!$G$2:$G$166,0)),-1)</f>
        <v>-1</v>
      </c>
      <c r="M56">
        <f>IF(G56&gt;-1,IFERROR(INDEX(db!$S$3:$S$12,MATCH(seged!G56,db!$R$3:$R$12,0)),1),-1)</f>
        <v>-1</v>
      </c>
      <c r="N56">
        <f>IF(H56&gt;-1,IFERROR(INDEX(db!$S$3:$S$12,MATCH(seged!H56,db!$R$3:$R$12,0)),1),-1)</f>
        <v>-1</v>
      </c>
      <c r="P56" t="str">
        <f t="shared" si="1"/>
        <v>-1x0x-1x-1</v>
      </c>
      <c r="Q56" t="str">
        <f t="shared" si="2"/>
        <v>0x-1x-1x-1</v>
      </c>
      <c r="S56" t="str">
        <f t="shared" si="3"/>
        <v>0</v>
      </c>
      <c r="T56">
        <f>IF(OR(Festés!U55="-",Festés!U55=""),0,1)</f>
        <v>0</v>
      </c>
      <c r="U56">
        <f t="shared" si="4"/>
        <v>0</v>
      </c>
      <c r="W56">
        <f>IFERROR(MATCH(D56,db!$AR$2:$AR$5,0),-1)</f>
        <v>-1</v>
      </c>
      <c r="X56">
        <f>IF(Festés!B55="",0,1)</f>
        <v>1</v>
      </c>
    </row>
    <row r="57" spans="1:24">
      <c r="A57">
        <f>IFERROR(INDEX(db!$G$3:$G$11,MATCH(Festés!L56,db!$H$3:$H$11,0)),-1)</f>
        <v>-1</v>
      </c>
      <c r="B57">
        <f>IFERROR(INDEX(db!$K$3:$K$11,MATCH(Festés!L56,db!$L$3:$L$11,0)),-1)</f>
        <v>-1</v>
      </c>
      <c r="C57">
        <f t="shared" si="0"/>
        <v>-1</v>
      </c>
      <c r="D57">
        <f>INDEX(db!$A$3:$A$19,MATCH(Festés!L56,db!$C$3:$C$19,0))</f>
        <v>-1</v>
      </c>
      <c r="E57">
        <f>IF(B57&gt;-1,0,INDEX(db!$Z$3:$Z$5,MATCH(Festés!P56,db!$AA$3:$AA$5,0)))</f>
        <v>0</v>
      </c>
      <c r="F57">
        <f>INDEX(db!$AC$3:$AC$5,MATCH(Festés!Q56,db!$AD$3:$AD$5,0))</f>
        <v>-1</v>
      </c>
      <c r="G57">
        <f>INDEX(db!$N$3:$N$18,MATCH(Festés!W56,db!$P$3:$P$18,0))</f>
        <v>-1</v>
      </c>
      <c r="H57">
        <f>INDEX(db!$N$3:$N$18,MATCH(Festés!Y56,db!$P$3:$P$18,0))</f>
        <v>-1</v>
      </c>
      <c r="I57">
        <f>IF(W57=-1,INDEX(db!$AO$3:$AO$7,MATCH(Festés!S56,db!$AP$3:$AP$7,0)),-1)</f>
        <v>-1</v>
      </c>
      <c r="J57">
        <f>IF(Festés!Z56=db!$AM$2,1,0)</f>
        <v>0</v>
      </c>
      <c r="K57">
        <f>IFERROR(INDEX(Munka!$E$2:$E$166,MATCH(seged!P57,Munka!$G$2:$G$166,0)),-1)</f>
        <v>-1</v>
      </c>
      <c r="L57">
        <f>IFERROR(INDEX(Munka!$E$2:$E$166,MATCH(seged!Q57,Munka!$G$2:$G$166,0)),-1)</f>
        <v>-1</v>
      </c>
      <c r="M57">
        <f>IF(G57&gt;-1,IFERROR(INDEX(db!$S$3:$S$12,MATCH(seged!G57,db!$R$3:$R$12,0)),1),-1)</f>
        <v>-1</v>
      </c>
      <c r="N57">
        <f>IF(H57&gt;-1,IFERROR(INDEX(db!$S$3:$S$12,MATCH(seged!H57,db!$R$3:$R$12,0)),1),-1)</f>
        <v>-1</v>
      </c>
      <c r="P57" t="str">
        <f t="shared" si="1"/>
        <v>-1x0x-1x-1</v>
      </c>
      <c r="Q57" t="str">
        <f t="shared" si="2"/>
        <v>0x-1x-1x-1</v>
      </c>
      <c r="S57" t="str">
        <f t="shared" si="3"/>
        <v>0</v>
      </c>
      <c r="T57">
        <f>IF(OR(Festés!U56="-",Festés!U56=""),0,1)</f>
        <v>0</v>
      </c>
      <c r="U57">
        <f t="shared" si="4"/>
        <v>0</v>
      </c>
      <c r="W57">
        <f>IFERROR(MATCH(D57,db!$AR$2:$AR$5,0),-1)</f>
        <v>-1</v>
      </c>
      <c r="X57">
        <f>IF(Festés!B56="",0,1)</f>
        <v>1</v>
      </c>
    </row>
    <row r="58" spans="1:24">
      <c r="A58">
        <f>IFERROR(INDEX(db!$G$3:$G$11,MATCH(Festés!L57,db!$H$3:$H$11,0)),-1)</f>
        <v>-1</v>
      </c>
      <c r="B58">
        <f>IFERROR(INDEX(db!$K$3:$K$11,MATCH(Festés!L57,db!$L$3:$L$11,0)),-1)</f>
        <v>-1</v>
      </c>
      <c r="C58">
        <f t="shared" si="0"/>
        <v>-1</v>
      </c>
      <c r="D58">
        <f>INDEX(db!$A$3:$A$19,MATCH(Festés!L57,db!$C$3:$C$19,0))</f>
        <v>-1</v>
      </c>
      <c r="E58">
        <f>IF(B58&gt;-1,0,INDEX(db!$Z$3:$Z$5,MATCH(Festés!P57,db!$AA$3:$AA$5,0)))</f>
        <v>0</v>
      </c>
      <c r="F58">
        <f>INDEX(db!$AC$3:$AC$5,MATCH(Festés!Q57,db!$AD$3:$AD$5,0))</f>
        <v>-1</v>
      </c>
      <c r="G58">
        <f>INDEX(db!$N$3:$N$18,MATCH(Festés!W57,db!$P$3:$P$18,0))</f>
        <v>-1</v>
      </c>
      <c r="H58">
        <f>INDEX(db!$N$3:$N$18,MATCH(Festés!Y57,db!$P$3:$P$18,0))</f>
        <v>-1</v>
      </c>
      <c r="I58">
        <f>IF(W58=-1,INDEX(db!$AO$3:$AO$7,MATCH(Festés!S57,db!$AP$3:$AP$7,0)),-1)</f>
        <v>-1</v>
      </c>
      <c r="J58">
        <f>IF(Festés!Z57=db!$AM$2,1,0)</f>
        <v>0</v>
      </c>
      <c r="K58">
        <f>IFERROR(INDEX(Munka!$E$2:$E$166,MATCH(seged!P58,Munka!$G$2:$G$166,0)),-1)</f>
        <v>-1</v>
      </c>
      <c r="L58">
        <f>IFERROR(INDEX(Munka!$E$2:$E$166,MATCH(seged!Q58,Munka!$G$2:$G$166,0)),-1)</f>
        <v>-1</v>
      </c>
      <c r="M58">
        <f>IF(G58&gt;-1,IFERROR(INDEX(db!$S$3:$S$12,MATCH(seged!G58,db!$R$3:$R$12,0)),1),-1)</f>
        <v>-1</v>
      </c>
      <c r="N58">
        <f>IF(H58&gt;-1,IFERROR(INDEX(db!$S$3:$S$12,MATCH(seged!H58,db!$R$3:$R$12,0)),1),-1)</f>
        <v>-1</v>
      </c>
      <c r="P58" t="str">
        <f t="shared" si="1"/>
        <v>-1x0x-1x-1</v>
      </c>
      <c r="Q58" t="str">
        <f t="shared" si="2"/>
        <v>0x-1x-1x-1</v>
      </c>
      <c r="S58" t="str">
        <f t="shared" si="3"/>
        <v>0</v>
      </c>
      <c r="T58">
        <f>IF(OR(Festés!U57="-",Festés!U57=""),0,1)</f>
        <v>0</v>
      </c>
      <c r="U58">
        <f t="shared" si="4"/>
        <v>0</v>
      </c>
      <c r="W58">
        <f>IFERROR(MATCH(D58,db!$AR$2:$AR$5,0),-1)</f>
        <v>-1</v>
      </c>
      <c r="X58">
        <f>IF(Festés!B57="",0,1)</f>
        <v>1</v>
      </c>
    </row>
    <row r="59" spans="1:24">
      <c r="A59">
        <f>IFERROR(INDEX(db!$G$3:$G$11,MATCH(Festés!L58,db!$H$3:$H$11,0)),-1)</f>
        <v>-1</v>
      </c>
      <c r="B59">
        <f>IFERROR(INDEX(db!$K$3:$K$11,MATCH(Festés!L58,db!$L$3:$L$11,0)),-1)</f>
        <v>-1</v>
      </c>
      <c r="C59">
        <f t="shared" si="0"/>
        <v>-1</v>
      </c>
      <c r="D59">
        <f>INDEX(db!$A$3:$A$19,MATCH(Festés!L58,db!$C$3:$C$19,0))</f>
        <v>-1</v>
      </c>
      <c r="E59">
        <f>IF(B59&gt;-1,0,INDEX(db!$Z$3:$Z$5,MATCH(Festés!P58,db!$AA$3:$AA$5,0)))</f>
        <v>0</v>
      </c>
      <c r="F59">
        <f>INDEX(db!$AC$3:$AC$5,MATCH(Festés!Q58,db!$AD$3:$AD$5,0))</f>
        <v>-1</v>
      </c>
      <c r="G59">
        <f>INDEX(db!$N$3:$N$18,MATCH(Festés!W58,db!$P$3:$P$18,0))</f>
        <v>-1</v>
      </c>
      <c r="H59">
        <f>INDEX(db!$N$3:$N$18,MATCH(Festés!Y58,db!$P$3:$P$18,0))</f>
        <v>-1</v>
      </c>
      <c r="I59">
        <f>IF(W59=-1,INDEX(db!$AO$3:$AO$7,MATCH(Festés!S58,db!$AP$3:$AP$7,0)),-1)</f>
        <v>-1</v>
      </c>
      <c r="J59">
        <f>IF(Festés!Z58=db!$AM$2,1,0)</f>
        <v>0</v>
      </c>
      <c r="K59">
        <f>IFERROR(INDEX(Munka!$E$2:$E$166,MATCH(seged!P59,Munka!$G$2:$G$166,0)),-1)</f>
        <v>-1</v>
      </c>
      <c r="L59">
        <f>IFERROR(INDEX(Munka!$E$2:$E$166,MATCH(seged!Q59,Munka!$G$2:$G$166,0)),-1)</f>
        <v>-1</v>
      </c>
      <c r="M59">
        <f>IF(G59&gt;-1,IFERROR(INDEX(db!$S$3:$S$12,MATCH(seged!G59,db!$R$3:$R$12,0)),1),-1)</f>
        <v>-1</v>
      </c>
      <c r="N59">
        <f>IF(H59&gt;-1,IFERROR(INDEX(db!$S$3:$S$12,MATCH(seged!H59,db!$R$3:$R$12,0)),1),-1)</f>
        <v>-1</v>
      </c>
      <c r="P59" t="str">
        <f t="shared" si="1"/>
        <v>-1x0x-1x-1</v>
      </c>
      <c r="Q59" t="str">
        <f t="shared" si="2"/>
        <v>0x-1x-1x-1</v>
      </c>
      <c r="S59" t="str">
        <f t="shared" si="3"/>
        <v>0</v>
      </c>
      <c r="T59">
        <f>IF(OR(Festés!U58="-",Festés!U58=""),0,1)</f>
        <v>0</v>
      </c>
      <c r="U59">
        <f t="shared" si="4"/>
        <v>0</v>
      </c>
      <c r="W59">
        <f>IFERROR(MATCH(D59,db!$AR$2:$AR$5,0),-1)</f>
        <v>-1</v>
      </c>
      <c r="X59">
        <f>IF(Festés!B58="",0,1)</f>
        <v>1</v>
      </c>
    </row>
    <row r="60" spans="1:24">
      <c r="A60">
        <f>IFERROR(INDEX(db!$G$3:$G$11,MATCH(Festés!L59,db!$H$3:$H$11,0)),-1)</f>
        <v>-1</v>
      </c>
      <c r="B60">
        <f>IFERROR(INDEX(db!$K$3:$K$11,MATCH(Festés!L59,db!$L$3:$L$11,0)),-1)</f>
        <v>-1</v>
      </c>
      <c r="C60">
        <f t="shared" si="0"/>
        <v>-1</v>
      </c>
      <c r="D60">
        <f>INDEX(db!$A$3:$A$19,MATCH(Festés!L59,db!$C$3:$C$19,0))</f>
        <v>-1</v>
      </c>
      <c r="E60">
        <f>IF(B60&gt;-1,0,INDEX(db!$Z$3:$Z$5,MATCH(Festés!P59,db!$AA$3:$AA$5,0)))</f>
        <v>0</v>
      </c>
      <c r="F60">
        <f>INDEX(db!$AC$3:$AC$5,MATCH(Festés!Q59,db!$AD$3:$AD$5,0))</f>
        <v>-1</v>
      </c>
      <c r="G60">
        <f>INDEX(db!$N$3:$N$18,MATCH(Festés!W59,db!$P$3:$P$18,0))</f>
        <v>-1</v>
      </c>
      <c r="H60">
        <f>INDEX(db!$N$3:$N$18,MATCH(Festés!Y59,db!$P$3:$P$18,0))</f>
        <v>-1</v>
      </c>
      <c r="I60">
        <f>IF(W60=-1,INDEX(db!$AO$3:$AO$7,MATCH(Festés!S59,db!$AP$3:$AP$7,0)),-1)</f>
        <v>-1</v>
      </c>
      <c r="J60">
        <f>IF(Festés!Z59=db!$AM$2,1,0)</f>
        <v>0</v>
      </c>
      <c r="K60">
        <f>IFERROR(INDEX(Munka!$E$2:$E$166,MATCH(seged!P60,Munka!$G$2:$G$166,0)),-1)</f>
        <v>-1</v>
      </c>
      <c r="L60">
        <f>IFERROR(INDEX(Munka!$E$2:$E$166,MATCH(seged!Q60,Munka!$G$2:$G$166,0)),-1)</f>
        <v>-1</v>
      </c>
      <c r="M60">
        <f>IF(G60&gt;-1,IFERROR(INDEX(db!$S$3:$S$12,MATCH(seged!G60,db!$R$3:$R$12,0)),1),-1)</f>
        <v>-1</v>
      </c>
      <c r="N60">
        <f>IF(H60&gt;-1,IFERROR(INDEX(db!$S$3:$S$12,MATCH(seged!H60,db!$R$3:$R$12,0)),1),-1)</f>
        <v>-1</v>
      </c>
      <c r="P60" t="str">
        <f t="shared" si="1"/>
        <v>-1x0x-1x-1</v>
      </c>
      <c r="Q60" t="str">
        <f t="shared" si="2"/>
        <v>0x-1x-1x-1</v>
      </c>
      <c r="S60" t="str">
        <f t="shared" si="3"/>
        <v>0</v>
      </c>
      <c r="T60">
        <f>IF(OR(Festés!U59="-",Festés!U59=""),0,1)</f>
        <v>0</v>
      </c>
      <c r="U60">
        <f t="shared" si="4"/>
        <v>0</v>
      </c>
      <c r="W60">
        <f>IFERROR(MATCH(D60,db!$AR$2:$AR$5,0),-1)</f>
        <v>-1</v>
      </c>
      <c r="X60">
        <f>IF(Festés!B59="",0,1)</f>
        <v>1</v>
      </c>
    </row>
    <row r="61" spans="1:24">
      <c r="A61">
        <f>IFERROR(INDEX(db!$G$3:$G$11,MATCH(Festés!L60,db!$H$3:$H$11,0)),-1)</f>
        <v>-1</v>
      </c>
      <c r="B61">
        <f>IFERROR(INDEX(db!$K$3:$K$11,MATCH(Festés!L60,db!$L$3:$L$11,0)),-1)</f>
        <v>-1</v>
      </c>
      <c r="C61">
        <f t="shared" si="0"/>
        <v>-1</v>
      </c>
      <c r="D61">
        <f>INDEX(db!$A$3:$A$19,MATCH(Festés!L60,db!$C$3:$C$19,0))</f>
        <v>-1</v>
      </c>
      <c r="E61">
        <f>IF(B61&gt;-1,0,INDEX(db!$Z$3:$Z$5,MATCH(Festés!P60,db!$AA$3:$AA$5,0)))</f>
        <v>0</v>
      </c>
      <c r="F61">
        <f>INDEX(db!$AC$3:$AC$5,MATCH(Festés!Q60,db!$AD$3:$AD$5,0))</f>
        <v>-1</v>
      </c>
      <c r="G61">
        <f>INDEX(db!$N$3:$N$18,MATCH(Festés!W60,db!$P$3:$P$18,0))</f>
        <v>-1</v>
      </c>
      <c r="H61">
        <f>INDEX(db!$N$3:$N$18,MATCH(Festés!Y60,db!$P$3:$P$18,0))</f>
        <v>-1</v>
      </c>
      <c r="I61">
        <f>IF(W61=-1,INDEX(db!$AO$3:$AO$7,MATCH(Festés!S60,db!$AP$3:$AP$7,0)),-1)</f>
        <v>-1</v>
      </c>
      <c r="J61">
        <f>IF(Festés!Z60=db!$AM$2,1,0)</f>
        <v>0</v>
      </c>
      <c r="K61">
        <f>IFERROR(INDEX(Munka!$E$2:$E$166,MATCH(seged!P61,Munka!$G$2:$G$166,0)),-1)</f>
        <v>-1</v>
      </c>
      <c r="L61">
        <f>IFERROR(INDEX(Munka!$E$2:$E$166,MATCH(seged!Q61,Munka!$G$2:$G$166,0)),-1)</f>
        <v>-1</v>
      </c>
      <c r="M61">
        <f>IF(G61&gt;-1,IFERROR(INDEX(db!$S$3:$S$12,MATCH(seged!G61,db!$R$3:$R$12,0)),1),-1)</f>
        <v>-1</v>
      </c>
      <c r="N61">
        <f>IF(H61&gt;-1,IFERROR(INDEX(db!$S$3:$S$12,MATCH(seged!H61,db!$R$3:$R$12,0)),1),-1)</f>
        <v>-1</v>
      </c>
      <c r="P61" t="str">
        <f t="shared" si="1"/>
        <v>-1x0x-1x-1</v>
      </c>
      <c r="Q61" t="str">
        <f t="shared" si="2"/>
        <v>0x-1x-1x-1</v>
      </c>
      <c r="S61" t="str">
        <f t="shared" si="3"/>
        <v>0</v>
      </c>
      <c r="T61">
        <f>IF(OR(Festés!U60="-",Festés!U60=""),0,1)</f>
        <v>0</v>
      </c>
      <c r="U61">
        <f t="shared" si="4"/>
        <v>0</v>
      </c>
      <c r="W61">
        <f>IFERROR(MATCH(D61,db!$AR$2:$AR$5,0),-1)</f>
        <v>-1</v>
      </c>
      <c r="X61">
        <f>IF(Festés!B60="",0,1)</f>
        <v>1</v>
      </c>
    </row>
    <row r="62" spans="1:24">
      <c r="A62">
        <f>IFERROR(INDEX(db!$G$3:$G$11,MATCH(Festés!L61,db!$H$3:$H$11,0)),-1)</f>
        <v>-1</v>
      </c>
      <c r="B62">
        <f>IFERROR(INDEX(db!$K$3:$K$11,MATCH(Festés!L61,db!$L$3:$L$11,0)),-1)</f>
        <v>-1</v>
      </c>
      <c r="C62">
        <f t="shared" si="0"/>
        <v>-1</v>
      </c>
      <c r="D62">
        <f>INDEX(db!$A$3:$A$19,MATCH(Festés!L61,db!$C$3:$C$19,0))</f>
        <v>-1</v>
      </c>
      <c r="E62">
        <f>IF(B62&gt;-1,0,INDEX(db!$Z$3:$Z$5,MATCH(Festés!P61,db!$AA$3:$AA$5,0)))</f>
        <v>0</v>
      </c>
      <c r="F62">
        <f>INDEX(db!$AC$3:$AC$5,MATCH(Festés!Q61,db!$AD$3:$AD$5,0))</f>
        <v>-1</v>
      </c>
      <c r="G62">
        <f>INDEX(db!$N$3:$N$18,MATCH(Festés!W61,db!$P$3:$P$18,0))</f>
        <v>-1</v>
      </c>
      <c r="H62">
        <f>INDEX(db!$N$3:$N$18,MATCH(Festés!Y61,db!$P$3:$P$18,0))</f>
        <v>-1</v>
      </c>
      <c r="I62">
        <f>IF(W62=-1,INDEX(db!$AO$3:$AO$7,MATCH(Festés!S61,db!$AP$3:$AP$7,0)),-1)</f>
        <v>-1</v>
      </c>
      <c r="J62">
        <f>IF(Festés!Z61=db!$AM$2,1,0)</f>
        <v>0</v>
      </c>
      <c r="K62">
        <f>IFERROR(INDEX(Munka!$E$2:$E$166,MATCH(seged!P62,Munka!$G$2:$G$166,0)),-1)</f>
        <v>-1</v>
      </c>
      <c r="L62">
        <f>IFERROR(INDEX(Munka!$E$2:$E$166,MATCH(seged!Q62,Munka!$G$2:$G$166,0)),-1)</f>
        <v>-1</v>
      </c>
      <c r="M62">
        <f>IF(G62&gt;-1,IFERROR(INDEX(db!$S$3:$S$12,MATCH(seged!G62,db!$R$3:$R$12,0)),1),-1)</f>
        <v>-1</v>
      </c>
      <c r="N62">
        <f>IF(H62&gt;-1,IFERROR(INDEX(db!$S$3:$S$12,MATCH(seged!H62,db!$R$3:$R$12,0)),1),-1)</f>
        <v>-1</v>
      </c>
      <c r="P62" t="str">
        <f t="shared" si="1"/>
        <v>-1x0x-1x-1</v>
      </c>
      <c r="Q62" t="str">
        <f t="shared" si="2"/>
        <v>0x-1x-1x-1</v>
      </c>
      <c r="S62" t="str">
        <f t="shared" si="3"/>
        <v>0</v>
      </c>
      <c r="T62">
        <f>IF(OR(Festés!U61="-",Festés!U61=""),0,1)</f>
        <v>0</v>
      </c>
      <c r="U62">
        <f t="shared" si="4"/>
        <v>0</v>
      </c>
      <c r="W62">
        <f>IFERROR(MATCH(D62,db!$AR$2:$AR$5,0),-1)</f>
        <v>-1</v>
      </c>
      <c r="X62">
        <f>IF(Festés!B61="",0,1)</f>
        <v>1</v>
      </c>
    </row>
    <row r="63" spans="1:24">
      <c r="A63">
        <f>IFERROR(INDEX(db!$G$3:$G$11,MATCH(Festés!L62,db!$H$3:$H$11,0)),-1)</f>
        <v>-1</v>
      </c>
      <c r="B63">
        <f>IFERROR(INDEX(db!$K$3:$K$11,MATCH(Festés!L62,db!$L$3:$L$11,0)),-1)</f>
        <v>-1</v>
      </c>
      <c r="C63">
        <f t="shared" si="0"/>
        <v>-1</v>
      </c>
      <c r="D63">
        <f>INDEX(db!$A$3:$A$19,MATCH(Festés!L62,db!$C$3:$C$19,0))</f>
        <v>-1</v>
      </c>
      <c r="E63">
        <f>IF(B63&gt;-1,0,INDEX(db!$Z$3:$Z$5,MATCH(Festés!P62,db!$AA$3:$AA$5,0)))</f>
        <v>0</v>
      </c>
      <c r="F63">
        <f>INDEX(db!$AC$3:$AC$5,MATCH(Festés!Q62,db!$AD$3:$AD$5,0))</f>
        <v>-1</v>
      </c>
      <c r="G63">
        <f>INDEX(db!$N$3:$N$18,MATCH(Festés!W62,db!$P$3:$P$18,0))</f>
        <v>-1</v>
      </c>
      <c r="H63">
        <f>INDEX(db!$N$3:$N$18,MATCH(Festés!Y62,db!$P$3:$P$18,0))</f>
        <v>-1</v>
      </c>
      <c r="I63">
        <f>IF(W63=-1,INDEX(db!$AO$3:$AO$7,MATCH(Festés!S62,db!$AP$3:$AP$7,0)),-1)</f>
        <v>-1</v>
      </c>
      <c r="J63">
        <f>IF(Festés!Z62=db!$AM$2,1,0)</f>
        <v>0</v>
      </c>
      <c r="K63">
        <f>IFERROR(INDEX(Munka!$E$2:$E$166,MATCH(seged!P63,Munka!$G$2:$G$166,0)),-1)</f>
        <v>-1</v>
      </c>
      <c r="L63">
        <f>IFERROR(INDEX(Munka!$E$2:$E$166,MATCH(seged!Q63,Munka!$G$2:$G$166,0)),-1)</f>
        <v>-1</v>
      </c>
      <c r="M63">
        <f>IF(G63&gt;-1,IFERROR(INDEX(db!$S$3:$S$12,MATCH(seged!G63,db!$R$3:$R$12,0)),1),-1)</f>
        <v>-1</v>
      </c>
      <c r="N63">
        <f>IF(H63&gt;-1,IFERROR(INDEX(db!$S$3:$S$12,MATCH(seged!H63,db!$R$3:$R$12,0)),1),-1)</f>
        <v>-1</v>
      </c>
      <c r="P63" t="str">
        <f t="shared" si="1"/>
        <v>-1x0x-1x-1</v>
      </c>
      <c r="Q63" t="str">
        <f t="shared" si="2"/>
        <v>0x-1x-1x-1</v>
      </c>
      <c r="S63" t="str">
        <f t="shared" si="3"/>
        <v>0</v>
      </c>
      <c r="T63">
        <f>IF(OR(Festés!U62="-",Festés!U62=""),0,1)</f>
        <v>0</v>
      </c>
      <c r="U63">
        <f t="shared" si="4"/>
        <v>0</v>
      </c>
      <c r="W63">
        <f>IFERROR(MATCH(D63,db!$AR$2:$AR$5,0),-1)</f>
        <v>-1</v>
      </c>
      <c r="X63">
        <f>IF(Festés!B62="",0,1)</f>
        <v>1</v>
      </c>
    </row>
    <row r="64" spans="1:24">
      <c r="A64">
        <f>IFERROR(INDEX(db!$G$3:$G$11,MATCH(Festés!L63,db!$H$3:$H$11,0)),-1)</f>
        <v>-1</v>
      </c>
      <c r="B64">
        <f>IFERROR(INDEX(db!$K$3:$K$11,MATCH(Festés!L63,db!$L$3:$L$11,0)),-1)</f>
        <v>-1</v>
      </c>
      <c r="C64">
        <f t="shared" si="0"/>
        <v>-1</v>
      </c>
      <c r="D64">
        <f>INDEX(db!$A$3:$A$19,MATCH(Festés!L63,db!$C$3:$C$19,0))</f>
        <v>-1</v>
      </c>
      <c r="E64">
        <f>IF(B64&gt;-1,0,INDEX(db!$Z$3:$Z$5,MATCH(Festés!P63,db!$AA$3:$AA$5,0)))</f>
        <v>0</v>
      </c>
      <c r="F64">
        <f>INDEX(db!$AC$3:$AC$5,MATCH(Festés!Q63,db!$AD$3:$AD$5,0))</f>
        <v>-1</v>
      </c>
      <c r="G64">
        <f>INDEX(db!$N$3:$N$18,MATCH(Festés!W63,db!$P$3:$P$18,0))</f>
        <v>-1</v>
      </c>
      <c r="H64">
        <f>INDEX(db!$N$3:$N$18,MATCH(Festés!Y63,db!$P$3:$P$18,0))</f>
        <v>-1</v>
      </c>
      <c r="I64">
        <f>IF(W64=-1,INDEX(db!$AO$3:$AO$7,MATCH(Festés!S63,db!$AP$3:$AP$7,0)),-1)</f>
        <v>-1</v>
      </c>
      <c r="J64">
        <f>IF(Festés!Z63=db!$AM$2,1,0)</f>
        <v>0</v>
      </c>
      <c r="K64">
        <f>IFERROR(INDEX(Munka!$E$2:$E$166,MATCH(seged!P64,Munka!$G$2:$G$166,0)),-1)</f>
        <v>-1</v>
      </c>
      <c r="L64">
        <f>IFERROR(INDEX(Munka!$E$2:$E$166,MATCH(seged!Q64,Munka!$G$2:$G$166,0)),-1)</f>
        <v>-1</v>
      </c>
      <c r="M64">
        <f>IF(G64&gt;-1,IFERROR(INDEX(db!$S$3:$S$12,MATCH(seged!G64,db!$R$3:$R$12,0)),1),-1)</f>
        <v>-1</v>
      </c>
      <c r="N64">
        <f>IF(H64&gt;-1,IFERROR(INDEX(db!$S$3:$S$12,MATCH(seged!H64,db!$R$3:$R$12,0)),1),-1)</f>
        <v>-1</v>
      </c>
      <c r="P64" t="str">
        <f t="shared" si="1"/>
        <v>-1x0x-1x-1</v>
      </c>
      <c r="Q64" t="str">
        <f t="shared" si="2"/>
        <v>0x-1x-1x-1</v>
      </c>
      <c r="S64" t="str">
        <f t="shared" si="3"/>
        <v>0</v>
      </c>
      <c r="T64">
        <f>IF(OR(Festés!U63="-",Festés!U63=""),0,1)</f>
        <v>0</v>
      </c>
      <c r="U64">
        <f t="shared" si="4"/>
        <v>0</v>
      </c>
      <c r="W64">
        <f>IFERROR(MATCH(D64,db!$AR$2:$AR$5,0),-1)</f>
        <v>-1</v>
      </c>
      <c r="X64">
        <f>IF(Festés!B63="",0,1)</f>
        <v>1</v>
      </c>
    </row>
    <row r="65" spans="1:24">
      <c r="A65">
        <f>IFERROR(INDEX(db!$G$3:$G$11,MATCH(Festés!L64,db!$H$3:$H$11,0)),-1)</f>
        <v>-1</v>
      </c>
      <c r="B65">
        <f>IFERROR(INDEX(db!$K$3:$K$11,MATCH(Festés!L64,db!$L$3:$L$11,0)),-1)</f>
        <v>-1</v>
      </c>
      <c r="C65">
        <f t="shared" si="0"/>
        <v>-1</v>
      </c>
      <c r="D65">
        <f>INDEX(db!$A$3:$A$19,MATCH(Festés!L64,db!$C$3:$C$19,0))</f>
        <v>-1</v>
      </c>
      <c r="E65">
        <f>IF(B65&gt;-1,0,INDEX(db!$Z$3:$Z$5,MATCH(Festés!P64,db!$AA$3:$AA$5,0)))</f>
        <v>0</v>
      </c>
      <c r="F65">
        <f>INDEX(db!$AC$3:$AC$5,MATCH(Festés!Q64,db!$AD$3:$AD$5,0))</f>
        <v>-1</v>
      </c>
      <c r="G65">
        <f>INDEX(db!$N$3:$N$18,MATCH(Festés!W64,db!$P$3:$P$18,0))</f>
        <v>-1</v>
      </c>
      <c r="H65">
        <f>INDEX(db!$N$3:$N$18,MATCH(Festés!Y64,db!$P$3:$P$18,0))</f>
        <v>-1</v>
      </c>
      <c r="I65">
        <f>IF(W65=-1,INDEX(db!$AO$3:$AO$7,MATCH(Festés!S64,db!$AP$3:$AP$7,0)),-1)</f>
        <v>-1</v>
      </c>
      <c r="J65">
        <f>IF(Festés!Z64=db!$AM$2,1,0)</f>
        <v>0</v>
      </c>
      <c r="K65">
        <f>IFERROR(INDEX(Munka!$E$2:$E$166,MATCH(seged!P65,Munka!$G$2:$G$166,0)),-1)</f>
        <v>-1</v>
      </c>
      <c r="L65">
        <f>IFERROR(INDEX(Munka!$E$2:$E$166,MATCH(seged!Q65,Munka!$G$2:$G$166,0)),-1)</f>
        <v>-1</v>
      </c>
      <c r="M65">
        <f>IF(G65&gt;-1,IFERROR(INDEX(db!$S$3:$S$12,MATCH(seged!G65,db!$R$3:$R$12,0)),1),-1)</f>
        <v>-1</v>
      </c>
      <c r="N65">
        <f>IF(H65&gt;-1,IFERROR(INDEX(db!$S$3:$S$12,MATCH(seged!H65,db!$R$3:$R$12,0)),1),-1)</f>
        <v>-1</v>
      </c>
      <c r="P65" t="str">
        <f t="shared" si="1"/>
        <v>-1x0x-1x-1</v>
      </c>
      <c r="Q65" t="str">
        <f t="shared" si="2"/>
        <v>0x-1x-1x-1</v>
      </c>
      <c r="S65" t="str">
        <f t="shared" si="3"/>
        <v>0</v>
      </c>
      <c r="T65">
        <f>IF(OR(Festés!U64="-",Festés!U64=""),0,1)</f>
        <v>0</v>
      </c>
      <c r="U65">
        <f t="shared" si="4"/>
        <v>0</v>
      </c>
      <c r="W65">
        <f>IFERROR(MATCH(D65,db!$AR$2:$AR$5,0),-1)</f>
        <v>-1</v>
      </c>
      <c r="X65">
        <f>IF(Festés!B64="",0,1)</f>
        <v>1</v>
      </c>
    </row>
    <row r="66" spans="1:24">
      <c r="A66">
        <f>IFERROR(INDEX(db!$G$3:$G$11,MATCH(Festés!L65,db!$H$3:$H$11,0)),-1)</f>
        <v>-1</v>
      </c>
      <c r="B66">
        <f>IFERROR(INDEX(db!$K$3:$K$11,MATCH(Festés!L65,db!$L$3:$L$11,0)),-1)</f>
        <v>-1</v>
      </c>
      <c r="C66">
        <f t="shared" si="0"/>
        <v>-1</v>
      </c>
      <c r="D66">
        <f>INDEX(db!$A$3:$A$19,MATCH(Festés!L65,db!$C$3:$C$19,0))</f>
        <v>-1</v>
      </c>
      <c r="E66">
        <f>IF(B66&gt;-1,0,INDEX(db!$Z$3:$Z$5,MATCH(Festés!P65,db!$AA$3:$AA$5,0)))</f>
        <v>0</v>
      </c>
      <c r="F66">
        <f>INDEX(db!$AC$3:$AC$5,MATCH(Festés!Q65,db!$AD$3:$AD$5,0))</f>
        <v>-1</v>
      </c>
      <c r="G66">
        <f>INDEX(db!$N$3:$N$18,MATCH(Festés!W65,db!$P$3:$P$18,0))</f>
        <v>-1</v>
      </c>
      <c r="H66">
        <f>INDEX(db!$N$3:$N$18,MATCH(Festés!Y65,db!$P$3:$P$18,0))</f>
        <v>-1</v>
      </c>
      <c r="I66">
        <f>IF(W66=-1,INDEX(db!$AO$3:$AO$7,MATCH(Festés!S65,db!$AP$3:$AP$7,0)),-1)</f>
        <v>-1</v>
      </c>
      <c r="J66">
        <f>IF(Festés!Z65=db!$AM$2,1,0)</f>
        <v>0</v>
      </c>
      <c r="K66">
        <f>IFERROR(INDEX(Munka!$E$2:$E$166,MATCH(seged!P66,Munka!$G$2:$G$166,0)),-1)</f>
        <v>-1</v>
      </c>
      <c r="L66">
        <f>IFERROR(INDEX(Munka!$E$2:$E$166,MATCH(seged!Q66,Munka!$G$2:$G$166,0)),-1)</f>
        <v>-1</v>
      </c>
      <c r="M66">
        <f>IF(G66&gt;-1,IFERROR(INDEX(db!$S$3:$S$12,MATCH(seged!G66,db!$R$3:$R$12,0)),1),-1)</f>
        <v>-1</v>
      </c>
      <c r="N66">
        <f>IF(H66&gt;-1,IFERROR(INDEX(db!$S$3:$S$12,MATCH(seged!H66,db!$R$3:$R$12,0)),1),-1)</f>
        <v>-1</v>
      </c>
      <c r="P66" t="str">
        <f t="shared" si="1"/>
        <v>-1x0x-1x-1</v>
      </c>
      <c r="Q66" t="str">
        <f t="shared" si="2"/>
        <v>0x-1x-1x-1</v>
      </c>
      <c r="S66" t="str">
        <f t="shared" si="3"/>
        <v>0</v>
      </c>
      <c r="T66">
        <f>IF(OR(Festés!U65="-",Festés!U65=""),0,1)</f>
        <v>0</v>
      </c>
      <c r="U66">
        <f t="shared" si="4"/>
        <v>0</v>
      </c>
      <c r="W66">
        <f>IFERROR(MATCH(D66,db!$AR$2:$AR$5,0),-1)</f>
        <v>-1</v>
      </c>
      <c r="X66">
        <f>IF(Festés!B65="",0,1)</f>
        <v>1</v>
      </c>
    </row>
    <row r="67" spans="1:24">
      <c r="A67">
        <f>IFERROR(INDEX(db!$G$3:$G$11,MATCH(Festés!L66,db!$H$3:$H$11,0)),-1)</f>
        <v>-1</v>
      </c>
      <c r="B67">
        <f>IFERROR(INDEX(db!$K$3:$K$11,MATCH(Festés!L66,db!$L$3:$L$11,0)),-1)</f>
        <v>-1</v>
      </c>
      <c r="C67">
        <f t="shared" si="0"/>
        <v>-1</v>
      </c>
      <c r="D67">
        <f>INDEX(db!$A$3:$A$19,MATCH(Festés!L66,db!$C$3:$C$19,0))</f>
        <v>-1</v>
      </c>
      <c r="E67">
        <f>IF(B67&gt;-1,0,INDEX(db!$Z$3:$Z$5,MATCH(Festés!P66,db!$AA$3:$AA$5,0)))</f>
        <v>0</v>
      </c>
      <c r="F67">
        <f>INDEX(db!$AC$3:$AC$5,MATCH(Festés!Q66,db!$AD$3:$AD$5,0))</f>
        <v>-1</v>
      </c>
      <c r="G67">
        <f>INDEX(db!$N$3:$N$18,MATCH(Festés!W66,db!$P$3:$P$18,0))</f>
        <v>-1</v>
      </c>
      <c r="H67">
        <f>INDEX(db!$N$3:$N$18,MATCH(Festés!Y66,db!$P$3:$P$18,0))</f>
        <v>-1</v>
      </c>
      <c r="I67">
        <f>IF(W67=-1,INDEX(db!$AO$3:$AO$7,MATCH(Festés!S66,db!$AP$3:$AP$7,0)),-1)</f>
        <v>-1</v>
      </c>
      <c r="J67">
        <f>IF(Festés!Z66=db!$AM$2,1,0)</f>
        <v>0</v>
      </c>
      <c r="K67">
        <f>IFERROR(INDEX(Munka!$E$2:$E$166,MATCH(seged!P67,Munka!$G$2:$G$166,0)),-1)</f>
        <v>-1</v>
      </c>
      <c r="L67">
        <f>IFERROR(INDEX(Munka!$E$2:$E$166,MATCH(seged!Q67,Munka!$G$2:$G$166,0)),-1)</f>
        <v>-1</v>
      </c>
      <c r="M67">
        <f>IF(G67&gt;-1,IFERROR(INDEX(db!$S$3:$S$12,MATCH(seged!G67,db!$R$3:$R$12,0)),1),-1)</f>
        <v>-1</v>
      </c>
      <c r="N67">
        <f>IF(H67&gt;-1,IFERROR(INDEX(db!$S$3:$S$12,MATCH(seged!H67,db!$R$3:$R$12,0)),1),-1)</f>
        <v>-1</v>
      </c>
      <c r="P67" t="str">
        <f t="shared" si="1"/>
        <v>-1x0x-1x-1</v>
      </c>
      <c r="Q67" t="str">
        <f t="shared" si="2"/>
        <v>0x-1x-1x-1</v>
      </c>
      <c r="S67" t="str">
        <f t="shared" si="3"/>
        <v>0</v>
      </c>
      <c r="T67">
        <f>IF(OR(Festés!U66="-",Festés!U66=""),0,1)</f>
        <v>0</v>
      </c>
      <c r="U67">
        <f t="shared" si="4"/>
        <v>0</v>
      </c>
      <c r="W67">
        <f>IFERROR(MATCH(D67,db!$AR$2:$AR$5,0),-1)</f>
        <v>-1</v>
      </c>
      <c r="X67">
        <f>IF(Festés!B66="",0,1)</f>
        <v>1</v>
      </c>
    </row>
    <row r="68" spans="1:24">
      <c r="A68">
        <f>IFERROR(INDEX(db!$G$3:$G$11,MATCH(Festés!L67,db!$H$3:$H$11,0)),-1)</f>
        <v>-1</v>
      </c>
      <c r="B68">
        <f>IFERROR(INDEX(db!$K$3:$K$11,MATCH(Festés!L67,db!$L$3:$L$11,0)),-1)</f>
        <v>-1</v>
      </c>
      <c r="C68">
        <f t="shared" si="0"/>
        <v>-1</v>
      </c>
      <c r="D68">
        <f>INDEX(db!$A$3:$A$19,MATCH(Festés!L67,db!$C$3:$C$19,0))</f>
        <v>-1</v>
      </c>
      <c r="E68">
        <f>IF(B68&gt;-1,0,INDEX(db!$Z$3:$Z$5,MATCH(Festés!P67,db!$AA$3:$AA$5,0)))</f>
        <v>0</v>
      </c>
      <c r="F68">
        <f>INDEX(db!$AC$3:$AC$5,MATCH(Festés!Q67,db!$AD$3:$AD$5,0))</f>
        <v>-1</v>
      </c>
      <c r="G68">
        <f>INDEX(db!$N$3:$N$18,MATCH(Festés!W67,db!$P$3:$P$18,0))</f>
        <v>-1</v>
      </c>
      <c r="H68">
        <f>INDEX(db!$N$3:$N$18,MATCH(Festés!Y67,db!$P$3:$P$18,0))</f>
        <v>-1</v>
      </c>
      <c r="I68">
        <f>IF(W68=-1,INDEX(db!$AO$3:$AO$7,MATCH(Festés!S67,db!$AP$3:$AP$7,0)),-1)</f>
        <v>-1</v>
      </c>
      <c r="J68">
        <f>IF(Festés!Z67=db!$AM$2,1,0)</f>
        <v>0</v>
      </c>
      <c r="K68">
        <f>IFERROR(INDEX(Munka!$E$2:$E$166,MATCH(seged!P68,Munka!$G$2:$G$166,0)),-1)</f>
        <v>-1</v>
      </c>
      <c r="L68">
        <f>IFERROR(INDEX(Munka!$E$2:$E$166,MATCH(seged!Q68,Munka!$G$2:$G$166,0)),-1)</f>
        <v>-1</v>
      </c>
      <c r="M68">
        <f>IF(G68&gt;-1,IFERROR(INDEX(db!$S$3:$S$12,MATCH(seged!G68,db!$R$3:$R$12,0)),1),-1)</f>
        <v>-1</v>
      </c>
      <c r="N68">
        <f>IF(H68&gt;-1,IFERROR(INDEX(db!$S$3:$S$12,MATCH(seged!H68,db!$R$3:$R$12,0)),1),-1)</f>
        <v>-1</v>
      </c>
      <c r="P68" t="str">
        <f t="shared" si="1"/>
        <v>-1x0x-1x-1</v>
      </c>
      <c r="Q68" t="str">
        <f t="shared" si="2"/>
        <v>0x-1x-1x-1</v>
      </c>
      <c r="S68" t="str">
        <f t="shared" si="3"/>
        <v>0</v>
      </c>
      <c r="T68">
        <f>IF(OR(Festés!U67="-",Festés!U67=""),0,1)</f>
        <v>0</v>
      </c>
      <c r="U68">
        <f t="shared" si="4"/>
        <v>0</v>
      </c>
      <c r="W68">
        <f>IFERROR(MATCH(D68,db!$AR$2:$AR$5,0),-1)</f>
        <v>-1</v>
      </c>
      <c r="X68">
        <f>IF(Festés!B67="",0,1)</f>
        <v>1</v>
      </c>
    </row>
    <row r="69" spans="1:24">
      <c r="A69">
        <f>IFERROR(INDEX(db!$G$3:$G$11,MATCH(Festés!L68,db!$H$3:$H$11,0)),-1)</f>
        <v>-1</v>
      </c>
      <c r="B69">
        <f>IFERROR(INDEX(db!$K$3:$K$11,MATCH(Festés!L68,db!$L$3:$L$11,0)),-1)</f>
        <v>-1</v>
      </c>
      <c r="C69">
        <f t="shared" si="0"/>
        <v>-1</v>
      </c>
      <c r="D69">
        <f>INDEX(db!$A$3:$A$19,MATCH(Festés!L68,db!$C$3:$C$19,0))</f>
        <v>-1</v>
      </c>
      <c r="E69">
        <f>IF(B69&gt;-1,0,INDEX(db!$Z$3:$Z$5,MATCH(Festés!P68,db!$AA$3:$AA$5,0)))</f>
        <v>0</v>
      </c>
      <c r="F69">
        <f>INDEX(db!$AC$3:$AC$5,MATCH(Festés!Q68,db!$AD$3:$AD$5,0))</f>
        <v>-1</v>
      </c>
      <c r="G69">
        <f>INDEX(db!$N$3:$N$18,MATCH(Festés!W68,db!$P$3:$P$18,0))</f>
        <v>-1</v>
      </c>
      <c r="H69">
        <f>INDEX(db!$N$3:$N$18,MATCH(Festés!Y68,db!$P$3:$P$18,0))</f>
        <v>-1</v>
      </c>
      <c r="I69">
        <f>IF(W69=-1,INDEX(db!$AO$3:$AO$7,MATCH(Festés!S68,db!$AP$3:$AP$7,0)),-1)</f>
        <v>-1</v>
      </c>
      <c r="J69">
        <f>IF(Festés!Z68=db!$AM$2,1,0)</f>
        <v>0</v>
      </c>
      <c r="K69">
        <f>IFERROR(INDEX(Munka!$E$2:$E$166,MATCH(seged!P69,Munka!$G$2:$G$166,0)),-1)</f>
        <v>-1</v>
      </c>
      <c r="L69">
        <f>IFERROR(INDEX(Munka!$E$2:$E$166,MATCH(seged!Q69,Munka!$G$2:$G$166,0)),-1)</f>
        <v>-1</v>
      </c>
      <c r="M69">
        <f>IF(G69&gt;-1,IFERROR(INDEX(db!$S$3:$S$12,MATCH(seged!G69,db!$R$3:$R$12,0)),1),-1)</f>
        <v>-1</v>
      </c>
      <c r="N69">
        <f>IF(H69&gt;-1,IFERROR(INDEX(db!$S$3:$S$12,MATCH(seged!H69,db!$R$3:$R$12,0)),1),-1)</f>
        <v>-1</v>
      </c>
      <c r="P69" t="str">
        <f t="shared" si="1"/>
        <v>-1x0x-1x-1</v>
      </c>
      <c r="Q69" t="str">
        <f t="shared" si="2"/>
        <v>0x-1x-1x-1</v>
      </c>
      <c r="S69" t="str">
        <f t="shared" si="3"/>
        <v>0</v>
      </c>
      <c r="T69">
        <f>IF(OR(Festés!U68="-",Festés!U68=""),0,1)</f>
        <v>0</v>
      </c>
      <c r="U69">
        <f t="shared" si="4"/>
        <v>0</v>
      </c>
      <c r="W69">
        <f>IFERROR(MATCH(D69,db!$AR$2:$AR$5,0),-1)</f>
        <v>-1</v>
      </c>
      <c r="X69">
        <f>IF(Festés!B68="",0,1)</f>
        <v>1</v>
      </c>
    </row>
    <row r="70" spans="1:24">
      <c r="A70">
        <f>IFERROR(INDEX(db!$G$3:$G$11,MATCH(Festés!L69,db!$H$3:$H$11,0)),-1)</f>
        <v>-1</v>
      </c>
      <c r="B70">
        <f>IFERROR(INDEX(db!$K$3:$K$11,MATCH(Festés!L69,db!$L$3:$L$11,0)),-1)</f>
        <v>-1</v>
      </c>
      <c r="C70">
        <f t="shared" si="0"/>
        <v>-1</v>
      </c>
      <c r="D70">
        <f>INDEX(db!$A$3:$A$19,MATCH(Festés!L69,db!$C$3:$C$19,0))</f>
        <v>-1</v>
      </c>
      <c r="E70">
        <f>IF(B70&gt;-1,0,INDEX(db!$Z$3:$Z$5,MATCH(Festés!P69,db!$AA$3:$AA$5,0)))</f>
        <v>0</v>
      </c>
      <c r="F70">
        <f>INDEX(db!$AC$3:$AC$5,MATCH(Festés!Q69,db!$AD$3:$AD$5,0))</f>
        <v>-1</v>
      </c>
      <c r="G70">
        <f>INDEX(db!$N$3:$N$18,MATCH(Festés!W69,db!$P$3:$P$18,0))</f>
        <v>-1</v>
      </c>
      <c r="H70">
        <f>INDEX(db!$N$3:$N$18,MATCH(Festés!Y69,db!$P$3:$P$18,0))</f>
        <v>-1</v>
      </c>
      <c r="I70">
        <f>IF(W70=-1,INDEX(db!$AO$3:$AO$7,MATCH(Festés!S69,db!$AP$3:$AP$7,0)),-1)</f>
        <v>-1</v>
      </c>
      <c r="J70">
        <f>IF(Festés!Z69=db!$AM$2,1,0)</f>
        <v>0</v>
      </c>
      <c r="K70">
        <f>IFERROR(INDEX(Munka!$E$2:$E$166,MATCH(seged!P70,Munka!$G$2:$G$166,0)),-1)</f>
        <v>-1</v>
      </c>
      <c r="L70">
        <f>IFERROR(INDEX(Munka!$E$2:$E$166,MATCH(seged!Q70,Munka!$G$2:$G$166,0)),-1)</f>
        <v>-1</v>
      </c>
      <c r="M70">
        <f>IF(G70&gt;-1,IFERROR(INDEX(db!$S$3:$S$12,MATCH(seged!G70,db!$R$3:$R$12,0)),1),-1)</f>
        <v>-1</v>
      </c>
      <c r="N70">
        <f>IF(H70&gt;-1,IFERROR(INDEX(db!$S$3:$S$12,MATCH(seged!H70,db!$R$3:$R$12,0)),1),-1)</f>
        <v>-1</v>
      </c>
      <c r="P70" t="str">
        <f t="shared" si="1"/>
        <v>-1x0x-1x-1</v>
      </c>
      <c r="Q70" t="str">
        <f t="shared" si="2"/>
        <v>0x-1x-1x-1</v>
      </c>
      <c r="S70" t="str">
        <f t="shared" si="3"/>
        <v>0</v>
      </c>
      <c r="T70">
        <f>IF(OR(Festés!U69="-",Festés!U69=""),0,1)</f>
        <v>0</v>
      </c>
      <c r="U70">
        <f t="shared" si="4"/>
        <v>0</v>
      </c>
      <c r="W70">
        <f>IFERROR(MATCH(D70,db!$AR$2:$AR$5,0),-1)</f>
        <v>-1</v>
      </c>
      <c r="X70">
        <f>IF(Festés!B69="",0,1)</f>
        <v>1</v>
      </c>
    </row>
    <row r="71" spans="1:24">
      <c r="A71">
        <f>IFERROR(INDEX(db!$G$3:$G$11,MATCH(Festés!L70,db!$H$3:$H$11,0)),-1)</f>
        <v>-1</v>
      </c>
      <c r="B71">
        <f>IFERROR(INDEX(db!$K$3:$K$11,MATCH(Festés!L70,db!$L$3:$L$11,0)),-1)</f>
        <v>-1</v>
      </c>
      <c r="C71">
        <f t="shared" si="0"/>
        <v>-1</v>
      </c>
      <c r="D71">
        <f>INDEX(db!$A$3:$A$19,MATCH(Festés!L70,db!$C$3:$C$19,0))</f>
        <v>-1</v>
      </c>
      <c r="E71">
        <f>IF(B71&gt;-1,0,INDEX(db!$Z$3:$Z$5,MATCH(Festés!P70,db!$AA$3:$AA$5,0)))</f>
        <v>0</v>
      </c>
      <c r="F71">
        <f>INDEX(db!$AC$3:$AC$5,MATCH(Festés!Q70,db!$AD$3:$AD$5,0))</f>
        <v>-1</v>
      </c>
      <c r="G71">
        <f>INDEX(db!$N$3:$N$18,MATCH(Festés!W70,db!$P$3:$P$18,0))</f>
        <v>-1</v>
      </c>
      <c r="H71">
        <f>INDEX(db!$N$3:$N$18,MATCH(Festés!Y70,db!$P$3:$P$18,0))</f>
        <v>-1</v>
      </c>
      <c r="I71">
        <f>IF(W71=-1,INDEX(db!$AO$3:$AO$7,MATCH(Festés!S70,db!$AP$3:$AP$7,0)),-1)</f>
        <v>-1</v>
      </c>
      <c r="J71">
        <f>IF(Festés!Z70=db!$AM$2,1,0)</f>
        <v>0</v>
      </c>
      <c r="K71">
        <f>IFERROR(INDEX(Munka!$E$2:$E$166,MATCH(seged!P71,Munka!$G$2:$G$166,0)),-1)</f>
        <v>-1</v>
      </c>
      <c r="L71">
        <f>IFERROR(INDEX(Munka!$E$2:$E$166,MATCH(seged!Q71,Munka!$G$2:$G$166,0)),-1)</f>
        <v>-1</v>
      </c>
      <c r="M71">
        <f>IF(G71&gt;-1,IFERROR(INDEX(db!$S$3:$S$12,MATCH(seged!G71,db!$R$3:$R$12,0)),1),-1)</f>
        <v>-1</v>
      </c>
      <c r="N71">
        <f>IF(H71&gt;-1,IFERROR(INDEX(db!$S$3:$S$12,MATCH(seged!H71,db!$R$3:$R$12,0)),1),-1)</f>
        <v>-1</v>
      </c>
      <c r="P71" t="str">
        <f t="shared" si="1"/>
        <v>-1x0x-1x-1</v>
      </c>
      <c r="Q71" t="str">
        <f t="shared" si="2"/>
        <v>0x-1x-1x-1</v>
      </c>
      <c r="S71" t="str">
        <f t="shared" si="3"/>
        <v>0</v>
      </c>
      <c r="T71">
        <f>IF(OR(Festés!U70="-",Festés!U70=""),0,1)</f>
        <v>0</v>
      </c>
      <c r="U71">
        <f t="shared" si="4"/>
        <v>0</v>
      </c>
      <c r="W71">
        <f>IFERROR(MATCH(D71,db!$AR$2:$AR$5,0),-1)</f>
        <v>-1</v>
      </c>
      <c r="X71">
        <f>IF(Festés!B70="",0,1)</f>
        <v>1</v>
      </c>
    </row>
    <row r="72" spans="1:24">
      <c r="A72">
        <f>IFERROR(INDEX(db!$G$3:$G$11,MATCH(Festés!L71,db!$H$3:$H$11,0)),-1)</f>
        <v>-1</v>
      </c>
      <c r="B72">
        <f>IFERROR(INDEX(db!$K$3:$K$11,MATCH(Festés!L71,db!$L$3:$L$11,0)),-1)</f>
        <v>-1</v>
      </c>
      <c r="C72">
        <f t="shared" si="0"/>
        <v>-1</v>
      </c>
      <c r="D72">
        <f>INDEX(db!$A$3:$A$19,MATCH(Festés!L71,db!$C$3:$C$19,0))</f>
        <v>-1</v>
      </c>
      <c r="E72">
        <f>IF(B72&gt;-1,0,INDEX(db!$Z$3:$Z$5,MATCH(Festés!P71,db!$AA$3:$AA$5,0)))</f>
        <v>0</v>
      </c>
      <c r="F72">
        <f>INDEX(db!$AC$3:$AC$5,MATCH(Festés!Q71,db!$AD$3:$AD$5,0))</f>
        <v>-1</v>
      </c>
      <c r="G72">
        <f>INDEX(db!$N$3:$N$18,MATCH(Festés!W71,db!$P$3:$P$18,0))</f>
        <v>-1</v>
      </c>
      <c r="H72">
        <f>INDEX(db!$N$3:$N$18,MATCH(Festés!Y71,db!$P$3:$P$18,0))</f>
        <v>-1</v>
      </c>
      <c r="I72">
        <f>IF(W72=-1,INDEX(db!$AO$3:$AO$7,MATCH(Festés!S71,db!$AP$3:$AP$7,0)),-1)</f>
        <v>-1</v>
      </c>
      <c r="J72">
        <f>IF(Festés!Z71=db!$AM$2,1,0)</f>
        <v>0</v>
      </c>
      <c r="K72">
        <f>IFERROR(INDEX(Munka!$E$2:$E$166,MATCH(seged!P72,Munka!$G$2:$G$166,0)),-1)</f>
        <v>-1</v>
      </c>
      <c r="L72">
        <f>IFERROR(INDEX(Munka!$E$2:$E$166,MATCH(seged!Q72,Munka!$G$2:$G$166,0)),-1)</f>
        <v>-1</v>
      </c>
      <c r="M72">
        <f>IF(G72&gt;-1,IFERROR(INDEX(db!$S$3:$S$12,MATCH(seged!G72,db!$R$3:$R$12,0)),1),-1)</f>
        <v>-1</v>
      </c>
      <c r="N72">
        <f>IF(H72&gt;-1,IFERROR(INDEX(db!$S$3:$S$12,MATCH(seged!H72,db!$R$3:$R$12,0)),1),-1)</f>
        <v>-1</v>
      </c>
      <c r="P72" t="str">
        <f t="shared" si="1"/>
        <v>-1x0x-1x-1</v>
      </c>
      <c r="Q72" t="str">
        <f t="shared" si="2"/>
        <v>0x-1x-1x-1</v>
      </c>
      <c r="S72" t="str">
        <f t="shared" si="3"/>
        <v>0</v>
      </c>
      <c r="T72">
        <f>IF(OR(Festés!U71="-",Festés!U71=""),0,1)</f>
        <v>0</v>
      </c>
      <c r="U72">
        <f t="shared" si="4"/>
        <v>0</v>
      </c>
      <c r="W72">
        <f>IFERROR(MATCH(D72,db!$AR$2:$AR$5,0),-1)</f>
        <v>-1</v>
      </c>
      <c r="X72">
        <f>IF(Festés!B71="",0,1)</f>
        <v>1</v>
      </c>
    </row>
    <row r="73" spans="1:24">
      <c r="A73">
        <f>IFERROR(INDEX(db!$G$3:$G$11,MATCH(Festés!L72,db!$H$3:$H$11,0)),-1)</f>
        <v>-1</v>
      </c>
      <c r="B73">
        <f>IFERROR(INDEX(db!$K$3:$K$11,MATCH(Festés!L72,db!$L$3:$L$11,0)),-1)</f>
        <v>-1</v>
      </c>
      <c r="C73">
        <f t="shared" si="0"/>
        <v>-1</v>
      </c>
      <c r="D73">
        <f>INDEX(db!$A$3:$A$19,MATCH(Festés!L72,db!$C$3:$C$19,0))</f>
        <v>-1</v>
      </c>
      <c r="E73">
        <f>IF(B73&gt;-1,0,INDEX(db!$Z$3:$Z$5,MATCH(Festés!P72,db!$AA$3:$AA$5,0)))</f>
        <v>0</v>
      </c>
      <c r="F73">
        <f>INDEX(db!$AC$3:$AC$5,MATCH(Festés!Q72,db!$AD$3:$AD$5,0))</f>
        <v>-1</v>
      </c>
      <c r="G73">
        <f>INDEX(db!$N$3:$N$18,MATCH(Festés!W72,db!$P$3:$P$18,0))</f>
        <v>-1</v>
      </c>
      <c r="H73">
        <f>INDEX(db!$N$3:$N$18,MATCH(Festés!Y72,db!$P$3:$P$18,0))</f>
        <v>-1</v>
      </c>
      <c r="I73">
        <f>IF(W73=-1,INDEX(db!$AO$3:$AO$7,MATCH(Festés!S72,db!$AP$3:$AP$7,0)),-1)</f>
        <v>-1</v>
      </c>
      <c r="J73">
        <f>IF(Festés!Z72=db!$AM$2,1,0)</f>
        <v>0</v>
      </c>
      <c r="K73">
        <f>IFERROR(INDEX(Munka!$E$2:$E$166,MATCH(seged!P73,Munka!$G$2:$G$166,0)),-1)</f>
        <v>-1</v>
      </c>
      <c r="L73">
        <f>IFERROR(INDEX(Munka!$E$2:$E$166,MATCH(seged!Q73,Munka!$G$2:$G$166,0)),-1)</f>
        <v>-1</v>
      </c>
      <c r="M73">
        <f>IF(G73&gt;-1,IFERROR(INDEX(db!$S$3:$S$12,MATCH(seged!G73,db!$R$3:$R$12,0)),1),-1)</f>
        <v>-1</v>
      </c>
      <c r="N73">
        <f>IF(H73&gt;-1,IFERROR(INDEX(db!$S$3:$S$12,MATCH(seged!H73,db!$R$3:$R$12,0)),1),-1)</f>
        <v>-1</v>
      </c>
      <c r="P73" t="str">
        <f t="shared" si="1"/>
        <v>-1x0x-1x-1</v>
      </c>
      <c r="Q73" t="str">
        <f t="shared" si="2"/>
        <v>0x-1x-1x-1</v>
      </c>
      <c r="S73" t="str">
        <f t="shared" si="3"/>
        <v>0</v>
      </c>
      <c r="T73">
        <f>IF(OR(Festés!U72="-",Festés!U72=""),0,1)</f>
        <v>0</v>
      </c>
      <c r="U73">
        <f t="shared" si="4"/>
        <v>0</v>
      </c>
      <c r="W73">
        <f>IFERROR(MATCH(D73,db!$AR$2:$AR$5,0),-1)</f>
        <v>-1</v>
      </c>
      <c r="X73">
        <f>IF(Festés!B72="",0,1)</f>
        <v>1</v>
      </c>
    </row>
    <row r="74" spans="1:24">
      <c r="A74">
        <f>IFERROR(INDEX(db!$G$3:$G$11,MATCH(Festés!L73,db!$H$3:$H$11,0)),-1)</f>
        <v>-1</v>
      </c>
      <c r="B74">
        <f>IFERROR(INDEX(db!$K$3:$K$11,MATCH(Festés!L73,db!$L$3:$L$11,0)),-1)</f>
        <v>-1</v>
      </c>
      <c r="C74">
        <f t="shared" si="0"/>
        <v>-1</v>
      </c>
      <c r="D74">
        <f>INDEX(db!$A$3:$A$19,MATCH(Festés!L73,db!$C$3:$C$19,0))</f>
        <v>-1</v>
      </c>
      <c r="E74">
        <f>IF(B74&gt;-1,0,INDEX(db!$Z$3:$Z$5,MATCH(Festés!P73,db!$AA$3:$AA$5,0)))</f>
        <v>0</v>
      </c>
      <c r="F74">
        <f>INDEX(db!$AC$3:$AC$5,MATCH(Festés!Q73,db!$AD$3:$AD$5,0))</f>
        <v>-1</v>
      </c>
      <c r="G74">
        <f>INDEX(db!$N$3:$N$18,MATCH(Festés!W73,db!$P$3:$P$18,0))</f>
        <v>-1</v>
      </c>
      <c r="H74">
        <f>INDEX(db!$N$3:$N$18,MATCH(Festés!Y73,db!$P$3:$P$18,0))</f>
        <v>-1</v>
      </c>
      <c r="I74">
        <f>IF(W74=-1,INDEX(db!$AO$3:$AO$7,MATCH(Festés!S73,db!$AP$3:$AP$7,0)),-1)</f>
        <v>-1</v>
      </c>
      <c r="J74">
        <f>IF(Festés!Z73=db!$AM$2,1,0)</f>
        <v>0</v>
      </c>
      <c r="K74">
        <f>IFERROR(INDEX(Munka!$E$2:$E$166,MATCH(seged!P74,Munka!$G$2:$G$166,0)),-1)</f>
        <v>-1</v>
      </c>
      <c r="L74">
        <f>IFERROR(INDEX(Munka!$E$2:$E$166,MATCH(seged!Q74,Munka!$G$2:$G$166,0)),-1)</f>
        <v>-1</v>
      </c>
      <c r="M74">
        <f>IF(G74&gt;-1,IFERROR(INDEX(db!$S$3:$S$12,MATCH(seged!G74,db!$R$3:$R$12,0)),1),-1)</f>
        <v>-1</v>
      </c>
      <c r="N74">
        <f>IF(H74&gt;-1,IFERROR(INDEX(db!$S$3:$S$12,MATCH(seged!H74,db!$R$3:$R$12,0)),1),-1)</f>
        <v>-1</v>
      </c>
      <c r="P74" t="str">
        <f t="shared" si="1"/>
        <v>-1x0x-1x-1</v>
      </c>
      <c r="Q74" t="str">
        <f t="shared" si="2"/>
        <v>0x-1x-1x-1</v>
      </c>
      <c r="S74" t="str">
        <f t="shared" si="3"/>
        <v>0</v>
      </c>
      <c r="T74">
        <f>IF(OR(Festés!U73="-",Festés!U73=""),0,1)</f>
        <v>0</v>
      </c>
      <c r="U74">
        <f t="shared" si="4"/>
        <v>0</v>
      </c>
      <c r="W74">
        <f>IFERROR(MATCH(D74,db!$AR$2:$AR$5,0),-1)</f>
        <v>-1</v>
      </c>
      <c r="X74">
        <f>IF(Festés!B73="",0,1)</f>
        <v>1</v>
      </c>
    </row>
    <row r="75" spans="1:24">
      <c r="A75">
        <f>IFERROR(INDEX(db!$G$3:$G$11,MATCH(Festés!L74,db!$H$3:$H$11,0)),-1)</f>
        <v>-1</v>
      </c>
      <c r="B75">
        <f>IFERROR(INDEX(db!$K$3:$K$11,MATCH(Festés!L74,db!$L$3:$L$11,0)),-1)</f>
        <v>-1</v>
      </c>
      <c r="C75">
        <f t="shared" si="0"/>
        <v>-1</v>
      </c>
      <c r="D75">
        <f>INDEX(db!$A$3:$A$19,MATCH(Festés!L74,db!$C$3:$C$19,0))</f>
        <v>-1</v>
      </c>
      <c r="E75">
        <f>IF(B75&gt;-1,0,INDEX(db!$Z$3:$Z$5,MATCH(Festés!P74,db!$AA$3:$AA$5,0)))</f>
        <v>0</v>
      </c>
      <c r="F75">
        <f>INDEX(db!$AC$3:$AC$5,MATCH(Festés!Q74,db!$AD$3:$AD$5,0))</f>
        <v>-1</v>
      </c>
      <c r="G75">
        <f>INDEX(db!$N$3:$N$18,MATCH(Festés!W74,db!$P$3:$P$18,0))</f>
        <v>-1</v>
      </c>
      <c r="H75">
        <f>INDEX(db!$N$3:$N$18,MATCH(Festés!Y74,db!$P$3:$P$18,0))</f>
        <v>-1</v>
      </c>
      <c r="I75">
        <f>IF(W75=-1,INDEX(db!$AO$3:$AO$7,MATCH(Festés!S74,db!$AP$3:$AP$7,0)),-1)</f>
        <v>-1</v>
      </c>
      <c r="J75">
        <f>IF(Festés!Z74=db!$AM$2,1,0)</f>
        <v>0</v>
      </c>
      <c r="K75">
        <f>IFERROR(INDEX(Munka!$E$2:$E$166,MATCH(seged!P75,Munka!$G$2:$G$166,0)),-1)</f>
        <v>-1</v>
      </c>
      <c r="L75">
        <f>IFERROR(INDEX(Munka!$E$2:$E$166,MATCH(seged!Q75,Munka!$G$2:$G$166,0)),-1)</f>
        <v>-1</v>
      </c>
      <c r="M75">
        <f>IF(G75&gt;-1,IFERROR(INDEX(db!$S$3:$S$12,MATCH(seged!G75,db!$R$3:$R$12,0)),1),-1)</f>
        <v>-1</v>
      </c>
      <c r="N75">
        <f>IF(H75&gt;-1,IFERROR(INDEX(db!$S$3:$S$12,MATCH(seged!H75,db!$R$3:$R$12,0)),1),-1)</f>
        <v>-1</v>
      </c>
      <c r="P75" t="str">
        <f t="shared" si="1"/>
        <v>-1x0x-1x-1</v>
      </c>
      <c r="Q75" t="str">
        <f t="shared" si="2"/>
        <v>0x-1x-1x-1</v>
      </c>
      <c r="S75" t="str">
        <f t="shared" si="3"/>
        <v>0</v>
      </c>
      <c r="T75">
        <f>IF(OR(Festés!U74="-",Festés!U74=""),0,1)</f>
        <v>0</v>
      </c>
      <c r="U75">
        <f t="shared" si="4"/>
        <v>0</v>
      </c>
      <c r="W75">
        <f>IFERROR(MATCH(D75,db!$AR$2:$AR$5,0),-1)</f>
        <v>-1</v>
      </c>
      <c r="X75">
        <f>IF(Festés!B74="",0,1)</f>
        <v>1</v>
      </c>
    </row>
    <row r="76" spans="1:24">
      <c r="A76">
        <f>IFERROR(INDEX(db!$G$3:$G$11,MATCH(Festés!L75,db!$H$3:$H$11,0)),-1)</f>
        <v>-1</v>
      </c>
      <c r="B76">
        <f>IFERROR(INDEX(db!$K$3:$K$11,MATCH(Festés!L75,db!$L$3:$L$11,0)),-1)</f>
        <v>-1</v>
      </c>
      <c r="C76">
        <f t="shared" si="0"/>
        <v>-1</v>
      </c>
      <c r="D76">
        <f>INDEX(db!$A$3:$A$19,MATCH(Festés!L75,db!$C$3:$C$19,0))</f>
        <v>-1</v>
      </c>
      <c r="E76">
        <f>IF(B76&gt;-1,0,INDEX(db!$Z$3:$Z$5,MATCH(Festés!P75,db!$AA$3:$AA$5,0)))</f>
        <v>0</v>
      </c>
      <c r="F76">
        <f>INDEX(db!$AC$3:$AC$5,MATCH(Festés!Q75,db!$AD$3:$AD$5,0))</f>
        <v>-1</v>
      </c>
      <c r="G76">
        <f>INDEX(db!$N$3:$N$18,MATCH(Festés!W75,db!$P$3:$P$18,0))</f>
        <v>-1</v>
      </c>
      <c r="H76">
        <f>INDEX(db!$N$3:$N$18,MATCH(Festés!Y75,db!$P$3:$P$18,0))</f>
        <v>-1</v>
      </c>
      <c r="I76">
        <f>IF(W76=-1,INDEX(db!$AO$3:$AO$7,MATCH(Festés!S75,db!$AP$3:$AP$7,0)),-1)</f>
        <v>-1</v>
      </c>
      <c r="J76">
        <f>IF(Festés!Z75=db!$AM$2,1,0)</f>
        <v>0</v>
      </c>
      <c r="K76">
        <f>IFERROR(INDEX(Munka!$E$2:$E$166,MATCH(seged!P76,Munka!$G$2:$G$166,0)),-1)</f>
        <v>-1</v>
      </c>
      <c r="L76">
        <f>IFERROR(INDEX(Munka!$E$2:$E$166,MATCH(seged!Q76,Munka!$G$2:$G$166,0)),-1)</f>
        <v>-1</v>
      </c>
      <c r="M76">
        <f>IF(G76&gt;-1,IFERROR(INDEX(db!$S$3:$S$12,MATCH(seged!G76,db!$R$3:$R$12,0)),1),-1)</f>
        <v>-1</v>
      </c>
      <c r="N76">
        <f>IF(H76&gt;-1,IFERROR(INDEX(db!$S$3:$S$12,MATCH(seged!H76,db!$R$3:$R$12,0)),1),-1)</f>
        <v>-1</v>
      </c>
      <c r="P76" t="str">
        <f t="shared" si="1"/>
        <v>-1x0x-1x-1</v>
      </c>
      <c r="Q76" t="str">
        <f t="shared" si="2"/>
        <v>0x-1x-1x-1</v>
      </c>
      <c r="S76" t="str">
        <f t="shared" si="3"/>
        <v>0</v>
      </c>
      <c r="T76">
        <f>IF(OR(Festés!U75="-",Festés!U75=""),0,1)</f>
        <v>0</v>
      </c>
      <c r="U76">
        <f t="shared" si="4"/>
        <v>0</v>
      </c>
      <c r="W76">
        <f>IFERROR(MATCH(D76,db!$AR$2:$AR$5,0),-1)</f>
        <v>-1</v>
      </c>
      <c r="X76">
        <f>IF(Festés!B75="",0,1)</f>
        <v>1</v>
      </c>
    </row>
    <row r="77" spans="1:24">
      <c r="A77">
        <f>IFERROR(INDEX(db!$G$3:$G$11,MATCH(Festés!L76,db!$H$3:$H$11,0)),-1)</f>
        <v>-1</v>
      </c>
      <c r="B77">
        <f>IFERROR(INDEX(db!$K$3:$K$11,MATCH(Festés!L76,db!$L$3:$L$11,0)),-1)</f>
        <v>-1</v>
      </c>
      <c r="C77">
        <f t="shared" si="0"/>
        <v>-1</v>
      </c>
      <c r="D77">
        <f>INDEX(db!$A$3:$A$19,MATCH(Festés!L76,db!$C$3:$C$19,0))</f>
        <v>-1</v>
      </c>
      <c r="E77">
        <f>IF(B77&gt;-1,0,INDEX(db!$Z$3:$Z$5,MATCH(Festés!P76,db!$AA$3:$AA$5,0)))</f>
        <v>0</v>
      </c>
      <c r="F77">
        <f>INDEX(db!$AC$3:$AC$5,MATCH(Festés!Q76,db!$AD$3:$AD$5,0))</f>
        <v>-1</v>
      </c>
      <c r="G77">
        <f>INDEX(db!$N$3:$N$18,MATCH(Festés!W76,db!$P$3:$P$18,0))</f>
        <v>-1</v>
      </c>
      <c r="H77">
        <f>INDEX(db!$N$3:$N$18,MATCH(Festés!Y76,db!$P$3:$P$18,0))</f>
        <v>-1</v>
      </c>
      <c r="I77">
        <f>IF(W77=-1,INDEX(db!$AO$3:$AO$7,MATCH(Festés!S76,db!$AP$3:$AP$7,0)),-1)</f>
        <v>-1</v>
      </c>
      <c r="J77">
        <f>IF(Festés!Z76=db!$AM$2,1,0)</f>
        <v>0</v>
      </c>
      <c r="K77">
        <f>IFERROR(INDEX(Munka!$E$2:$E$166,MATCH(seged!P77,Munka!$G$2:$G$166,0)),-1)</f>
        <v>-1</v>
      </c>
      <c r="L77">
        <f>IFERROR(INDEX(Munka!$E$2:$E$166,MATCH(seged!Q77,Munka!$G$2:$G$166,0)),-1)</f>
        <v>-1</v>
      </c>
      <c r="M77">
        <f>IF(G77&gt;-1,IFERROR(INDEX(db!$S$3:$S$12,MATCH(seged!G77,db!$R$3:$R$12,0)),1),-1)</f>
        <v>-1</v>
      </c>
      <c r="N77">
        <f>IF(H77&gt;-1,IFERROR(INDEX(db!$S$3:$S$12,MATCH(seged!H77,db!$R$3:$R$12,0)),1),-1)</f>
        <v>-1</v>
      </c>
      <c r="P77" t="str">
        <f t="shared" si="1"/>
        <v>-1x0x-1x-1</v>
      </c>
      <c r="Q77" t="str">
        <f t="shared" si="2"/>
        <v>0x-1x-1x-1</v>
      </c>
      <c r="S77" t="str">
        <f t="shared" si="3"/>
        <v>0</v>
      </c>
      <c r="T77">
        <f>IF(OR(Festés!U76="-",Festés!U76=""),0,1)</f>
        <v>0</v>
      </c>
      <c r="U77">
        <f t="shared" si="4"/>
        <v>0</v>
      </c>
      <c r="W77">
        <f>IFERROR(MATCH(D77,db!$AR$2:$AR$5,0),-1)</f>
        <v>-1</v>
      </c>
      <c r="X77">
        <f>IF(Festés!B76="",0,1)</f>
        <v>1</v>
      </c>
    </row>
    <row r="78" spans="1:24">
      <c r="A78">
        <f>IFERROR(INDEX(db!$G$3:$G$11,MATCH(Festés!L77,db!$H$3:$H$11,0)),-1)</f>
        <v>-1</v>
      </c>
      <c r="B78">
        <f>IFERROR(INDEX(db!$K$3:$K$11,MATCH(Festés!L77,db!$L$3:$L$11,0)),-1)</f>
        <v>-1</v>
      </c>
      <c r="C78">
        <f t="shared" si="0"/>
        <v>-1</v>
      </c>
      <c r="D78">
        <f>INDEX(db!$A$3:$A$19,MATCH(Festés!L77,db!$C$3:$C$19,0))</f>
        <v>-1</v>
      </c>
      <c r="E78">
        <f>IF(B78&gt;-1,0,INDEX(db!$Z$3:$Z$5,MATCH(Festés!P77,db!$AA$3:$AA$5,0)))</f>
        <v>0</v>
      </c>
      <c r="F78">
        <f>INDEX(db!$AC$3:$AC$5,MATCH(Festés!Q77,db!$AD$3:$AD$5,0))</f>
        <v>-1</v>
      </c>
      <c r="G78">
        <f>INDEX(db!$N$3:$N$18,MATCH(Festés!W77,db!$P$3:$P$18,0))</f>
        <v>-1</v>
      </c>
      <c r="H78">
        <f>INDEX(db!$N$3:$N$18,MATCH(Festés!Y77,db!$P$3:$P$18,0))</f>
        <v>-1</v>
      </c>
      <c r="I78">
        <f>IF(W78=-1,INDEX(db!$AO$3:$AO$7,MATCH(Festés!S77,db!$AP$3:$AP$7,0)),-1)</f>
        <v>-1</v>
      </c>
      <c r="J78">
        <f>IF(Festés!Z77=db!$AM$2,1,0)</f>
        <v>0</v>
      </c>
      <c r="K78">
        <f>IFERROR(INDEX(Munka!$E$2:$E$166,MATCH(seged!P78,Munka!$G$2:$G$166,0)),-1)</f>
        <v>-1</v>
      </c>
      <c r="L78">
        <f>IFERROR(INDEX(Munka!$E$2:$E$166,MATCH(seged!Q78,Munka!$G$2:$G$166,0)),-1)</f>
        <v>-1</v>
      </c>
      <c r="M78">
        <f>IF(G78&gt;-1,IFERROR(INDEX(db!$S$3:$S$12,MATCH(seged!G78,db!$R$3:$R$12,0)),1),-1)</f>
        <v>-1</v>
      </c>
      <c r="N78">
        <f>IF(H78&gt;-1,IFERROR(INDEX(db!$S$3:$S$12,MATCH(seged!H78,db!$R$3:$R$12,0)),1),-1)</f>
        <v>-1</v>
      </c>
      <c r="P78" t="str">
        <f t="shared" si="1"/>
        <v>-1x0x-1x-1</v>
      </c>
      <c r="Q78" t="str">
        <f t="shared" si="2"/>
        <v>0x-1x-1x-1</v>
      </c>
      <c r="S78" t="str">
        <f t="shared" si="3"/>
        <v>0</v>
      </c>
      <c r="T78">
        <f>IF(OR(Festés!U77="-",Festés!U77=""),0,1)</f>
        <v>0</v>
      </c>
      <c r="U78">
        <f t="shared" si="4"/>
        <v>0</v>
      </c>
      <c r="W78">
        <f>IFERROR(MATCH(D78,db!$AR$2:$AR$5,0),-1)</f>
        <v>-1</v>
      </c>
      <c r="X78">
        <f>IF(Festés!B77="",0,1)</f>
        <v>1</v>
      </c>
    </row>
    <row r="79" spans="1:24">
      <c r="A79">
        <f>IFERROR(INDEX(db!$G$3:$G$11,MATCH(Festés!L78,db!$H$3:$H$11,0)),-1)</f>
        <v>-1</v>
      </c>
      <c r="B79">
        <f>IFERROR(INDEX(db!$K$3:$K$11,MATCH(Festés!L78,db!$L$3:$L$11,0)),-1)</f>
        <v>-1</v>
      </c>
      <c r="C79">
        <f t="shared" si="0"/>
        <v>-1</v>
      </c>
      <c r="D79">
        <f>INDEX(db!$A$3:$A$19,MATCH(Festés!L78,db!$C$3:$C$19,0))</f>
        <v>-1</v>
      </c>
      <c r="E79">
        <f>IF(B79&gt;-1,0,INDEX(db!$Z$3:$Z$5,MATCH(Festés!P78,db!$AA$3:$AA$5,0)))</f>
        <v>0</v>
      </c>
      <c r="F79">
        <f>INDEX(db!$AC$3:$AC$5,MATCH(Festés!Q78,db!$AD$3:$AD$5,0))</f>
        <v>-1</v>
      </c>
      <c r="G79">
        <f>INDEX(db!$N$3:$N$18,MATCH(Festés!W78,db!$P$3:$P$18,0))</f>
        <v>-1</v>
      </c>
      <c r="H79">
        <f>INDEX(db!$N$3:$N$18,MATCH(Festés!Y78,db!$P$3:$P$18,0))</f>
        <v>-1</v>
      </c>
      <c r="I79">
        <f>IF(W79=-1,INDEX(db!$AO$3:$AO$7,MATCH(Festés!S78,db!$AP$3:$AP$7,0)),-1)</f>
        <v>-1</v>
      </c>
      <c r="J79">
        <f>IF(Festés!Z78=db!$AM$2,1,0)</f>
        <v>0</v>
      </c>
      <c r="K79">
        <f>IFERROR(INDEX(Munka!$E$2:$E$166,MATCH(seged!P79,Munka!$G$2:$G$166,0)),-1)</f>
        <v>-1</v>
      </c>
      <c r="L79">
        <f>IFERROR(INDEX(Munka!$E$2:$E$166,MATCH(seged!Q79,Munka!$G$2:$G$166,0)),-1)</f>
        <v>-1</v>
      </c>
      <c r="M79">
        <f>IF(G79&gt;-1,IFERROR(INDEX(db!$S$3:$S$12,MATCH(seged!G79,db!$R$3:$R$12,0)),1),-1)</f>
        <v>-1</v>
      </c>
      <c r="N79">
        <f>IF(H79&gt;-1,IFERROR(INDEX(db!$S$3:$S$12,MATCH(seged!H79,db!$R$3:$R$12,0)),1),-1)</f>
        <v>-1</v>
      </c>
      <c r="P79" t="str">
        <f t="shared" si="1"/>
        <v>-1x0x-1x-1</v>
      </c>
      <c r="Q79" t="str">
        <f t="shared" si="2"/>
        <v>0x-1x-1x-1</v>
      </c>
      <c r="S79" t="str">
        <f t="shared" si="3"/>
        <v>0</v>
      </c>
      <c r="T79">
        <f>IF(OR(Festés!U78="-",Festés!U78=""),0,1)</f>
        <v>0</v>
      </c>
      <c r="U79">
        <f t="shared" si="4"/>
        <v>0</v>
      </c>
      <c r="W79">
        <f>IFERROR(MATCH(D79,db!$AR$2:$AR$5,0),-1)</f>
        <v>-1</v>
      </c>
      <c r="X79">
        <f>IF(Festés!B78="",0,1)</f>
        <v>1</v>
      </c>
    </row>
    <row r="80" spans="1:24">
      <c r="A80">
        <f>IFERROR(INDEX(db!$G$3:$G$11,MATCH(Festés!L79,db!$H$3:$H$11,0)),-1)</f>
        <v>-1</v>
      </c>
      <c r="B80">
        <f>IFERROR(INDEX(db!$K$3:$K$11,MATCH(Festés!L79,db!$L$3:$L$11,0)),-1)</f>
        <v>-1</v>
      </c>
      <c r="C80">
        <f t="shared" si="0"/>
        <v>-1</v>
      </c>
      <c r="D80">
        <f>INDEX(db!$A$3:$A$19,MATCH(Festés!L79,db!$C$3:$C$19,0))</f>
        <v>-1</v>
      </c>
      <c r="E80">
        <f>IF(B80&gt;-1,0,INDEX(db!$Z$3:$Z$5,MATCH(Festés!P79,db!$AA$3:$AA$5,0)))</f>
        <v>0</v>
      </c>
      <c r="F80">
        <f>INDEX(db!$AC$3:$AC$5,MATCH(Festés!Q79,db!$AD$3:$AD$5,0))</f>
        <v>-1</v>
      </c>
      <c r="G80">
        <f>INDEX(db!$N$3:$N$18,MATCH(Festés!W79,db!$P$3:$P$18,0))</f>
        <v>-1</v>
      </c>
      <c r="H80">
        <f>INDEX(db!$N$3:$N$18,MATCH(Festés!Y79,db!$P$3:$P$18,0))</f>
        <v>-1</v>
      </c>
      <c r="I80">
        <f>IF(W80=-1,INDEX(db!$AO$3:$AO$7,MATCH(Festés!S79,db!$AP$3:$AP$7,0)),-1)</f>
        <v>-1</v>
      </c>
      <c r="J80">
        <f>IF(Festés!Z79=db!$AM$2,1,0)</f>
        <v>0</v>
      </c>
      <c r="K80">
        <f>IFERROR(INDEX(Munka!$E$2:$E$166,MATCH(seged!P80,Munka!$G$2:$G$166,0)),-1)</f>
        <v>-1</v>
      </c>
      <c r="L80">
        <f>IFERROR(INDEX(Munka!$E$2:$E$166,MATCH(seged!Q80,Munka!$G$2:$G$166,0)),-1)</f>
        <v>-1</v>
      </c>
      <c r="M80">
        <f>IF(G80&gt;-1,IFERROR(INDEX(db!$S$3:$S$12,MATCH(seged!G80,db!$R$3:$R$12,0)),1),-1)</f>
        <v>-1</v>
      </c>
      <c r="N80">
        <f>IF(H80&gt;-1,IFERROR(INDEX(db!$S$3:$S$12,MATCH(seged!H80,db!$R$3:$R$12,0)),1),-1)</f>
        <v>-1</v>
      </c>
      <c r="P80" t="str">
        <f t="shared" si="1"/>
        <v>-1x0x-1x-1</v>
      </c>
      <c r="Q80" t="str">
        <f t="shared" si="2"/>
        <v>0x-1x-1x-1</v>
      </c>
      <c r="S80" t="str">
        <f t="shared" si="3"/>
        <v>0</v>
      </c>
      <c r="T80">
        <f>IF(OR(Festés!U79="-",Festés!U79=""),0,1)</f>
        <v>0</v>
      </c>
      <c r="U80">
        <f t="shared" si="4"/>
        <v>0</v>
      </c>
      <c r="W80">
        <f>IFERROR(MATCH(D80,db!$AR$2:$AR$5,0),-1)</f>
        <v>-1</v>
      </c>
      <c r="X80">
        <f>IF(Festés!B79="",0,1)</f>
        <v>1</v>
      </c>
    </row>
    <row r="81" spans="1:24">
      <c r="A81">
        <f>IFERROR(INDEX(db!$G$3:$G$11,MATCH(Festés!L80,db!$H$3:$H$11,0)),-1)</f>
        <v>-1</v>
      </c>
      <c r="B81">
        <f>IFERROR(INDEX(db!$K$3:$K$11,MATCH(Festés!L80,db!$L$3:$L$11,0)),-1)</f>
        <v>-1</v>
      </c>
      <c r="C81">
        <f t="shared" si="0"/>
        <v>-1</v>
      </c>
      <c r="D81">
        <f>INDEX(db!$A$3:$A$19,MATCH(Festés!L80,db!$C$3:$C$19,0))</f>
        <v>-1</v>
      </c>
      <c r="E81">
        <f>IF(B81&gt;-1,0,INDEX(db!$Z$3:$Z$5,MATCH(Festés!P80,db!$AA$3:$AA$5,0)))</f>
        <v>0</v>
      </c>
      <c r="F81">
        <f>INDEX(db!$AC$3:$AC$5,MATCH(Festés!Q80,db!$AD$3:$AD$5,0))</f>
        <v>-1</v>
      </c>
      <c r="G81">
        <f>INDEX(db!$N$3:$N$18,MATCH(Festés!W80,db!$P$3:$P$18,0))</f>
        <v>-1</v>
      </c>
      <c r="H81">
        <f>INDEX(db!$N$3:$N$18,MATCH(Festés!Y80,db!$P$3:$P$18,0))</f>
        <v>-1</v>
      </c>
      <c r="I81">
        <f>IF(W81=-1,INDEX(db!$AO$3:$AO$7,MATCH(Festés!S80,db!$AP$3:$AP$7,0)),-1)</f>
        <v>-1</v>
      </c>
      <c r="J81">
        <f>IF(Festés!Z80=db!$AM$2,1,0)</f>
        <v>0</v>
      </c>
      <c r="K81">
        <f>IFERROR(INDEX(Munka!$E$2:$E$166,MATCH(seged!P81,Munka!$G$2:$G$166,0)),-1)</f>
        <v>-1</v>
      </c>
      <c r="L81">
        <f>IFERROR(INDEX(Munka!$E$2:$E$166,MATCH(seged!Q81,Munka!$G$2:$G$166,0)),-1)</f>
        <v>-1</v>
      </c>
      <c r="M81">
        <f>IF(G81&gt;-1,IFERROR(INDEX(db!$S$3:$S$12,MATCH(seged!G81,db!$R$3:$R$12,0)),1),-1)</f>
        <v>-1</v>
      </c>
      <c r="N81">
        <f>IF(H81&gt;-1,IFERROR(INDEX(db!$S$3:$S$12,MATCH(seged!H81,db!$R$3:$R$12,0)),1),-1)</f>
        <v>-1</v>
      </c>
      <c r="P81" t="str">
        <f t="shared" si="1"/>
        <v>-1x0x-1x-1</v>
      </c>
      <c r="Q81" t="str">
        <f t="shared" si="2"/>
        <v>0x-1x-1x-1</v>
      </c>
      <c r="S81" t="str">
        <f t="shared" si="3"/>
        <v>0</v>
      </c>
      <c r="T81">
        <f>IF(OR(Festés!U80="-",Festés!U80=""),0,1)</f>
        <v>0</v>
      </c>
      <c r="U81">
        <f t="shared" si="4"/>
        <v>0</v>
      </c>
      <c r="W81">
        <f>IFERROR(MATCH(D81,db!$AR$2:$AR$5,0),-1)</f>
        <v>-1</v>
      </c>
      <c r="X81">
        <f>IF(Festés!B80="",0,1)</f>
        <v>1</v>
      </c>
    </row>
    <row r="82" spans="1:24">
      <c r="A82">
        <f>IFERROR(INDEX(db!$G$3:$G$11,MATCH(Festés!L81,db!$H$3:$H$11,0)),-1)</f>
        <v>-1</v>
      </c>
      <c r="B82">
        <f>IFERROR(INDEX(db!$K$3:$K$11,MATCH(Festés!L81,db!$L$3:$L$11,0)),-1)</f>
        <v>-1</v>
      </c>
      <c r="C82">
        <f t="shared" si="0"/>
        <v>-1</v>
      </c>
      <c r="D82">
        <f>INDEX(db!$A$3:$A$19,MATCH(Festés!L81,db!$C$3:$C$19,0))</f>
        <v>-1</v>
      </c>
      <c r="E82">
        <f>IF(B82&gt;-1,0,INDEX(db!$Z$3:$Z$5,MATCH(Festés!P81,db!$AA$3:$AA$5,0)))</f>
        <v>0</v>
      </c>
      <c r="F82">
        <f>INDEX(db!$AC$3:$AC$5,MATCH(Festés!Q81,db!$AD$3:$AD$5,0))</f>
        <v>-1</v>
      </c>
      <c r="G82">
        <f>INDEX(db!$N$3:$N$18,MATCH(Festés!W81,db!$P$3:$P$18,0))</f>
        <v>-1</v>
      </c>
      <c r="H82">
        <f>INDEX(db!$N$3:$N$18,MATCH(Festés!Y81,db!$P$3:$P$18,0))</f>
        <v>-1</v>
      </c>
      <c r="I82">
        <f>IF(W82=-1,INDEX(db!$AO$3:$AO$7,MATCH(Festés!S81,db!$AP$3:$AP$7,0)),-1)</f>
        <v>-1</v>
      </c>
      <c r="J82">
        <f>IF(Festés!Z81=db!$AM$2,1,0)</f>
        <v>0</v>
      </c>
      <c r="K82">
        <f>IFERROR(INDEX(Munka!$E$2:$E$166,MATCH(seged!P82,Munka!$G$2:$G$166,0)),-1)</f>
        <v>-1</v>
      </c>
      <c r="L82">
        <f>IFERROR(INDEX(Munka!$E$2:$E$166,MATCH(seged!Q82,Munka!$G$2:$G$166,0)),-1)</f>
        <v>-1</v>
      </c>
      <c r="M82">
        <f>IF(G82&gt;-1,IFERROR(INDEX(db!$S$3:$S$12,MATCH(seged!G82,db!$R$3:$R$12,0)),1),-1)</f>
        <v>-1</v>
      </c>
      <c r="N82">
        <f>IF(H82&gt;-1,IFERROR(INDEX(db!$S$3:$S$12,MATCH(seged!H82,db!$R$3:$R$12,0)),1),-1)</f>
        <v>-1</v>
      </c>
      <c r="P82" t="str">
        <f t="shared" si="1"/>
        <v>-1x0x-1x-1</v>
      </c>
      <c r="Q82" t="str">
        <f t="shared" si="2"/>
        <v>0x-1x-1x-1</v>
      </c>
      <c r="S82" t="str">
        <f t="shared" si="3"/>
        <v>0</v>
      </c>
      <c r="T82">
        <f>IF(OR(Festés!U81="-",Festés!U81=""),0,1)</f>
        <v>0</v>
      </c>
      <c r="U82">
        <f t="shared" si="4"/>
        <v>0</v>
      </c>
      <c r="W82">
        <f>IFERROR(MATCH(D82,db!$AR$2:$AR$5,0),-1)</f>
        <v>-1</v>
      </c>
      <c r="X82">
        <f>IF(Festés!B81="",0,1)</f>
        <v>1</v>
      </c>
    </row>
    <row r="83" spans="1:24">
      <c r="A83">
        <f>IFERROR(INDEX(db!$G$3:$G$11,MATCH(Festés!L82,db!$H$3:$H$11,0)),-1)</f>
        <v>-1</v>
      </c>
      <c r="B83">
        <f>IFERROR(INDEX(db!$K$3:$K$11,MATCH(Festés!L82,db!$L$3:$L$11,0)),-1)</f>
        <v>-1</v>
      </c>
      <c r="C83">
        <f t="shared" si="0"/>
        <v>-1</v>
      </c>
      <c r="D83">
        <f>INDEX(db!$A$3:$A$19,MATCH(Festés!L82,db!$C$3:$C$19,0))</f>
        <v>-1</v>
      </c>
      <c r="E83">
        <f>IF(B83&gt;-1,0,INDEX(db!$Z$3:$Z$5,MATCH(Festés!P82,db!$AA$3:$AA$5,0)))</f>
        <v>0</v>
      </c>
      <c r="F83">
        <f>INDEX(db!$AC$3:$AC$5,MATCH(Festés!Q82,db!$AD$3:$AD$5,0))</f>
        <v>-1</v>
      </c>
      <c r="G83">
        <f>INDEX(db!$N$3:$N$18,MATCH(Festés!W82,db!$P$3:$P$18,0))</f>
        <v>-1</v>
      </c>
      <c r="H83">
        <f>INDEX(db!$N$3:$N$18,MATCH(Festés!Y82,db!$P$3:$P$18,0))</f>
        <v>-1</v>
      </c>
      <c r="I83">
        <f>IF(W83=-1,INDEX(db!$AO$3:$AO$7,MATCH(Festés!S82,db!$AP$3:$AP$7,0)),-1)</f>
        <v>-1</v>
      </c>
      <c r="J83">
        <f>IF(Festés!Z82=db!$AM$2,1,0)</f>
        <v>0</v>
      </c>
      <c r="K83">
        <f>IFERROR(INDEX(Munka!$E$2:$E$166,MATCH(seged!P83,Munka!$G$2:$G$166,0)),-1)</f>
        <v>-1</v>
      </c>
      <c r="L83">
        <f>IFERROR(INDEX(Munka!$E$2:$E$166,MATCH(seged!Q83,Munka!$G$2:$G$166,0)),-1)</f>
        <v>-1</v>
      </c>
      <c r="M83">
        <f>IF(G83&gt;-1,IFERROR(INDEX(db!$S$3:$S$12,MATCH(seged!G83,db!$R$3:$R$12,0)),1),-1)</f>
        <v>-1</v>
      </c>
      <c r="N83">
        <f>IF(H83&gt;-1,IFERROR(INDEX(db!$S$3:$S$12,MATCH(seged!H83,db!$R$3:$R$12,0)),1),-1)</f>
        <v>-1</v>
      </c>
      <c r="P83" t="str">
        <f t="shared" si="1"/>
        <v>-1x0x-1x-1</v>
      </c>
      <c r="Q83" t="str">
        <f t="shared" si="2"/>
        <v>0x-1x-1x-1</v>
      </c>
      <c r="S83" t="str">
        <f t="shared" si="3"/>
        <v>0</v>
      </c>
      <c r="T83">
        <f>IF(OR(Festés!U82="-",Festés!U82=""),0,1)</f>
        <v>0</v>
      </c>
      <c r="U83">
        <f t="shared" si="4"/>
        <v>0</v>
      </c>
      <c r="W83">
        <f>IFERROR(MATCH(D83,db!$AR$2:$AR$5,0),-1)</f>
        <v>-1</v>
      </c>
      <c r="X83">
        <f>IF(Festés!B82="",0,1)</f>
        <v>1</v>
      </c>
    </row>
    <row r="84" spans="1:24">
      <c r="A84">
        <f>IFERROR(INDEX(db!$G$3:$G$11,MATCH(Festés!L83,db!$H$3:$H$11,0)),-1)</f>
        <v>-1</v>
      </c>
      <c r="B84">
        <f>IFERROR(INDEX(db!$K$3:$K$11,MATCH(Festés!L83,db!$L$3:$L$11,0)),-1)</f>
        <v>-1</v>
      </c>
      <c r="C84">
        <f t="shared" si="0"/>
        <v>-1</v>
      </c>
      <c r="D84">
        <f>INDEX(db!$A$3:$A$19,MATCH(Festés!L83,db!$C$3:$C$19,0))</f>
        <v>-1</v>
      </c>
      <c r="E84">
        <f>IF(B84&gt;-1,0,INDEX(db!$Z$3:$Z$5,MATCH(Festés!P83,db!$AA$3:$AA$5,0)))</f>
        <v>0</v>
      </c>
      <c r="F84">
        <f>INDEX(db!$AC$3:$AC$5,MATCH(Festés!Q83,db!$AD$3:$AD$5,0))</f>
        <v>-1</v>
      </c>
      <c r="G84">
        <f>INDEX(db!$N$3:$N$18,MATCH(Festés!W83,db!$P$3:$P$18,0))</f>
        <v>-1</v>
      </c>
      <c r="H84">
        <f>INDEX(db!$N$3:$N$18,MATCH(Festés!Y83,db!$P$3:$P$18,0))</f>
        <v>-1</v>
      </c>
      <c r="I84">
        <f>IF(W84=-1,INDEX(db!$AO$3:$AO$7,MATCH(Festés!S83,db!$AP$3:$AP$7,0)),-1)</f>
        <v>-1</v>
      </c>
      <c r="J84">
        <f>IF(Festés!Z83=db!$AM$2,1,0)</f>
        <v>0</v>
      </c>
      <c r="K84">
        <f>IFERROR(INDEX(Munka!$E$2:$E$166,MATCH(seged!P84,Munka!$G$2:$G$166,0)),-1)</f>
        <v>-1</v>
      </c>
      <c r="L84">
        <f>IFERROR(INDEX(Munka!$E$2:$E$166,MATCH(seged!Q84,Munka!$G$2:$G$166,0)),-1)</f>
        <v>-1</v>
      </c>
      <c r="M84">
        <f>IF(G84&gt;-1,IFERROR(INDEX(db!$S$3:$S$12,MATCH(seged!G84,db!$R$3:$R$12,0)),1),-1)</f>
        <v>-1</v>
      </c>
      <c r="N84">
        <f>IF(H84&gt;-1,IFERROR(INDEX(db!$S$3:$S$12,MATCH(seged!H84,db!$R$3:$R$12,0)),1),-1)</f>
        <v>-1</v>
      </c>
      <c r="P84" t="str">
        <f t="shared" si="1"/>
        <v>-1x0x-1x-1</v>
      </c>
      <c r="Q84" t="str">
        <f t="shared" si="2"/>
        <v>0x-1x-1x-1</v>
      </c>
      <c r="S84" t="str">
        <f t="shared" si="3"/>
        <v>0</v>
      </c>
      <c r="T84">
        <f>IF(OR(Festés!U83="-",Festés!U83=""),0,1)</f>
        <v>0</v>
      </c>
      <c r="U84">
        <f t="shared" si="4"/>
        <v>0</v>
      </c>
      <c r="W84">
        <f>IFERROR(MATCH(D84,db!$AR$2:$AR$5,0),-1)</f>
        <v>-1</v>
      </c>
      <c r="X84">
        <f>IF(Festés!B83="",0,1)</f>
        <v>1</v>
      </c>
    </row>
    <row r="85" spans="1:24">
      <c r="A85">
        <f>IFERROR(INDEX(db!$G$3:$G$11,MATCH(Festés!L84,db!$H$3:$H$11,0)),-1)</f>
        <v>-1</v>
      </c>
      <c r="B85">
        <f>IFERROR(INDEX(db!$K$3:$K$11,MATCH(Festés!L84,db!$L$3:$L$11,0)),-1)</f>
        <v>-1</v>
      </c>
      <c r="C85">
        <f t="shared" si="0"/>
        <v>-1</v>
      </c>
      <c r="D85">
        <f>INDEX(db!$A$3:$A$19,MATCH(Festés!L84,db!$C$3:$C$19,0))</f>
        <v>-1</v>
      </c>
      <c r="E85">
        <f>IF(B85&gt;-1,0,INDEX(db!$Z$3:$Z$5,MATCH(Festés!P84,db!$AA$3:$AA$5,0)))</f>
        <v>0</v>
      </c>
      <c r="F85">
        <f>INDEX(db!$AC$3:$AC$5,MATCH(Festés!Q84,db!$AD$3:$AD$5,0))</f>
        <v>-1</v>
      </c>
      <c r="G85">
        <f>INDEX(db!$N$3:$N$18,MATCH(Festés!W84,db!$P$3:$P$18,0))</f>
        <v>-1</v>
      </c>
      <c r="H85">
        <f>INDEX(db!$N$3:$N$18,MATCH(Festés!Y84,db!$P$3:$P$18,0))</f>
        <v>-1</v>
      </c>
      <c r="I85">
        <f>IF(W85=-1,INDEX(db!$AO$3:$AO$7,MATCH(Festés!S84,db!$AP$3:$AP$7,0)),-1)</f>
        <v>-1</v>
      </c>
      <c r="J85">
        <f>IF(Festés!Z84=db!$AM$2,1,0)</f>
        <v>0</v>
      </c>
      <c r="K85">
        <f>IFERROR(INDEX(Munka!$E$2:$E$166,MATCH(seged!P85,Munka!$G$2:$G$166,0)),-1)</f>
        <v>-1</v>
      </c>
      <c r="L85">
        <f>IFERROR(INDEX(Munka!$E$2:$E$166,MATCH(seged!Q85,Munka!$G$2:$G$166,0)),-1)</f>
        <v>-1</v>
      </c>
      <c r="M85">
        <f>IF(G85&gt;-1,IFERROR(INDEX(db!$S$3:$S$12,MATCH(seged!G85,db!$R$3:$R$12,0)),1),-1)</f>
        <v>-1</v>
      </c>
      <c r="N85">
        <f>IF(H85&gt;-1,IFERROR(INDEX(db!$S$3:$S$12,MATCH(seged!H85,db!$R$3:$R$12,0)),1),-1)</f>
        <v>-1</v>
      </c>
      <c r="P85" t="str">
        <f t="shared" si="1"/>
        <v>-1x0x-1x-1</v>
      </c>
      <c r="Q85" t="str">
        <f t="shared" si="2"/>
        <v>0x-1x-1x-1</v>
      </c>
      <c r="S85" t="str">
        <f t="shared" si="3"/>
        <v>0</v>
      </c>
      <c r="T85">
        <f>IF(OR(Festés!U84="-",Festés!U84=""),0,1)</f>
        <v>0</v>
      </c>
      <c r="U85">
        <f t="shared" si="4"/>
        <v>0</v>
      </c>
      <c r="W85">
        <f>IFERROR(MATCH(D85,db!$AR$2:$AR$5,0),-1)</f>
        <v>-1</v>
      </c>
      <c r="X85">
        <f>IF(Festés!B84="",0,1)</f>
        <v>1</v>
      </c>
    </row>
    <row r="86" spans="1:24">
      <c r="A86">
        <f>IFERROR(INDEX(db!$G$3:$G$11,MATCH(Festés!L85,db!$H$3:$H$11,0)),-1)</f>
        <v>-1</v>
      </c>
      <c r="B86">
        <f>IFERROR(INDEX(db!$K$3:$K$11,MATCH(Festés!L85,db!$L$3:$L$11,0)),-1)</f>
        <v>-1</v>
      </c>
      <c r="C86">
        <f t="shared" si="0"/>
        <v>-1</v>
      </c>
      <c r="D86">
        <f>INDEX(db!$A$3:$A$19,MATCH(Festés!L85,db!$C$3:$C$19,0))</f>
        <v>-1</v>
      </c>
      <c r="E86">
        <f>IF(B86&gt;-1,0,INDEX(db!$Z$3:$Z$5,MATCH(Festés!P85,db!$AA$3:$AA$5,0)))</f>
        <v>0</v>
      </c>
      <c r="F86">
        <f>INDEX(db!$AC$3:$AC$5,MATCH(Festés!Q85,db!$AD$3:$AD$5,0))</f>
        <v>-1</v>
      </c>
      <c r="G86">
        <f>INDEX(db!$N$3:$N$18,MATCH(Festés!W85,db!$P$3:$P$18,0))</f>
        <v>-1</v>
      </c>
      <c r="H86">
        <f>INDEX(db!$N$3:$N$18,MATCH(Festés!Y85,db!$P$3:$P$18,0))</f>
        <v>-1</v>
      </c>
      <c r="I86">
        <f>IF(W86=-1,INDEX(db!$AO$3:$AO$7,MATCH(Festés!S85,db!$AP$3:$AP$7,0)),-1)</f>
        <v>-1</v>
      </c>
      <c r="J86">
        <f>IF(Festés!Z85=db!$AM$2,1,0)</f>
        <v>0</v>
      </c>
      <c r="K86">
        <f>IFERROR(INDEX(Munka!$E$2:$E$166,MATCH(seged!P86,Munka!$G$2:$G$166,0)),-1)</f>
        <v>-1</v>
      </c>
      <c r="L86">
        <f>IFERROR(INDEX(Munka!$E$2:$E$166,MATCH(seged!Q86,Munka!$G$2:$G$166,0)),-1)</f>
        <v>-1</v>
      </c>
      <c r="M86">
        <f>IF(G86&gt;-1,IFERROR(INDEX(db!$S$3:$S$12,MATCH(seged!G86,db!$R$3:$R$12,0)),1),-1)</f>
        <v>-1</v>
      </c>
      <c r="N86">
        <f>IF(H86&gt;-1,IFERROR(INDEX(db!$S$3:$S$12,MATCH(seged!H86,db!$R$3:$R$12,0)),1),-1)</f>
        <v>-1</v>
      </c>
      <c r="P86" t="str">
        <f t="shared" si="1"/>
        <v>-1x0x-1x-1</v>
      </c>
      <c r="Q86" t="str">
        <f t="shared" si="2"/>
        <v>0x-1x-1x-1</v>
      </c>
      <c r="S86" t="str">
        <f t="shared" si="3"/>
        <v>0</v>
      </c>
      <c r="T86">
        <f>IF(OR(Festés!U85="-",Festés!U85=""),0,1)</f>
        <v>0</v>
      </c>
      <c r="U86">
        <f t="shared" si="4"/>
        <v>0</v>
      </c>
      <c r="W86">
        <f>IFERROR(MATCH(D86,db!$AR$2:$AR$5,0),-1)</f>
        <v>-1</v>
      </c>
      <c r="X86">
        <f>IF(Festés!B85="",0,1)</f>
        <v>1</v>
      </c>
    </row>
    <row r="87" spans="1:24">
      <c r="A87">
        <f>IFERROR(INDEX(db!$G$3:$G$11,MATCH(Festés!L86,db!$H$3:$H$11,0)),-1)</f>
        <v>-1</v>
      </c>
      <c r="B87">
        <f>IFERROR(INDEX(db!$K$3:$K$11,MATCH(Festés!L86,db!$L$3:$L$11,0)),-1)</f>
        <v>-1</v>
      </c>
      <c r="C87">
        <f t="shared" si="0"/>
        <v>-1</v>
      </c>
      <c r="D87">
        <f>INDEX(db!$A$3:$A$19,MATCH(Festés!L86,db!$C$3:$C$19,0))</f>
        <v>-1</v>
      </c>
      <c r="E87">
        <f>IF(B87&gt;-1,0,INDEX(db!$Z$3:$Z$5,MATCH(Festés!P86,db!$AA$3:$AA$5,0)))</f>
        <v>0</v>
      </c>
      <c r="F87">
        <f>INDEX(db!$AC$3:$AC$5,MATCH(Festés!Q86,db!$AD$3:$AD$5,0))</f>
        <v>-1</v>
      </c>
      <c r="G87">
        <f>INDEX(db!$N$3:$N$18,MATCH(Festés!W86,db!$P$3:$P$18,0))</f>
        <v>-1</v>
      </c>
      <c r="H87">
        <f>INDEX(db!$N$3:$N$18,MATCH(Festés!Y86,db!$P$3:$P$18,0))</f>
        <v>-1</v>
      </c>
      <c r="I87">
        <f>IF(W87=-1,INDEX(db!$AO$3:$AO$7,MATCH(Festés!S86,db!$AP$3:$AP$7,0)),-1)</f>
        <v>-1</v>
      </c>
      <c r="J87">
        <f>IF(Festés!Z86=db!$AM$2,1,0)</f>
        <v>0</v>
      </c>
      <c r="K87">
        <f>IFERROR(INDEX(Munka!$E$2:$E$166,MATCH(seged!P87,Munka!$G$2:$G$166,0)),-1)</f>
        <v>-1</v>
      </c>
      <c r="L87">
        <f>IFERROR(INDEX(Munka!$E$2:$E$166,MATCH(seged!Q87,Munka!$G$2:$G$166,0)),-1)</f>
        <v>-1</v>
      </c>
      <c r="M87">
        <f>IF(G87&gt;-1,IFERROR(INDEX(db!$S$3:$S$12,MATCH(seged!G87,db!$R$3:$R$12,0)),1),-1)</f>
        <v>-1</v>
      </c>
      <c r="N87">
        <f>IF(H87&gt;-1,IFERROR(INDEX(db!$S$3:$S$12,MATCH(seged!H87,db!$R$3:$R$12,0)),1),-1)</f>
        <v>-1</v>
      </c>
      <c r="P87" t="str">
        <f t="shared" si="1"/>
        <v>-1x0x-1x-1</v>
      </c>
      <c r="Q87" t="str">
        <f t="shared" si="2"/>
        <v>0x-1x-1x-1</v>
      </c>
      <c r="S87" t="str">
        <f t="shared" si="3"/>
        <v>0</v>
      </c>
      <c r="T87">
        <f>IF(OR(Festés!U86="-",Festés!U86=""),0,1)</f>
        <v>0</v>
      </c>
      <c r="U87">
        <f t="shared" si="4"/>
        <v>0</v>
      </c>
      <c r="W87">
        <f>IFERROR(MATCH(D87,db!$AR$2:$AR$5,0),-1)</f>
        <v>-1</v>
      </c>
      <c r="X87">
        <f>IF(Festés!B86="",0,1)</f>
        <v>1</v>
      </c>
    </row>
    <row r="88" spans="1:24">
      <c r="A88">
        <f>IFERROR(INDEX(db!$G$3:$G$11,MATCH(Festés!L87,db!$H$3:$H$11,0)),-1)</f>
        <v>-1</v>
      </c>
      <c r="B88">
        <f>IFERROR(INDEX(db!$K$3:$K$11,MATCH(Festés!L87,db!$L$3:$L$11,0)),-1)</f>
        <v>-1</v>
      </c>
      <c r="C88">
        <f t="shared" si="0"/>
        <v>-1</v>
      </c>
      <c r="D88">
        <f>INDEX(db!$A$3:$A$19,MATCH(Festés!L87,db!$C$3:$C$19,0))</f>
        <v>-1</v>
      </c>
      <c r="E88">
        <f>IF(B88&gt;-1,0,INDEX(db!$Z$3:$Z$5,MATCH(Festés!P87,db!$AA$3:$AA$5,0)))</f>
        <v>0</v>
      </c>
      <c r="F88">
        <f>INDEX(db!$AC$3:$AC$5,MATCH(Festés!Q87,db!$AD$3:$AD$5,0))</f>
        <v>-1</v>
      </c>
      <c r="G88">
        <f>INDEX(db!$N$3:$N$18,MATCH(Festés!W87,db!$P$3:$P$18,0))</f>
        <v>-1</v>
      </c>
      <c r="H88">
        <f>INDEX(db!$N$3:$N$18,MATCH(Festés!Y87,db!$P$3:$P$18,0))</f>
        <v>-1</v>
      </c>
      <c r="I88">
        <f>IF(W88=-1,INDEX(db!$AO$3:$AO$7,MATCH(Festés!S87,db!$AP$3:$AP$7,0)),-1)</f>
        <v>-1</v>
      </c>
      <c r="J88">
        <f>IF(Festés!Z87=db!$AM$2,1,0)</f>
        <v>0</v>
      </c>
      <c r="K88">
        <f>IFERROR(INDEX(Munka!$E$2:$E$166,MATCH(seged!P88,Munka!$G$2:$G$166,0)),-1)</f>
        <v>-1</v>
      </c>
      <c r="L88">
        <f>IFERROR(INDEX(Munka!$E$2:$E$166,MATCH(seged!Q88,Munka!$G$2:$G$166,0)),-1)</f>
        <v>-1</v>
      </c>
      <c r="M88">
        <f>IF(G88&gt;-1,IFERROR(INDEX(db!$S$3:$S$12,MATCH(seged!G88,db!$R$3:$R$12,0)),1),-1)</f>
        <v>-1</v>
      </c>
      <c r="N88">
        <f>IF(H88&gt;-1,IFERROR(INDEX(db!$S$3:$S$12,MATCH(seged!H88,db!$R$3:$R$12,0)),1),-1)</f>
        <v>-1</v>
      </c>
      <c r="P88" t="str">
        <f t="shared" si="1"/>
        <v>-1x0x-1x-1</v>
      </c>
      <c r="Q88" t="str">
        <f t="shared" si="2"/>
        <v>0x-1x-1x-1</v>
      </c>
      <c r="S88" t="str">
        <f t="shared" si="3"/>
        <v>0</v>
      </c>
      <c r="T88">
        <f>IF(OR(Festés!U87="-",Festés!U87=""),0,1)</f>
        <v>0</v>
      </c>
      <c r="U88">
        <f t="shared" si="4"/>
        <v>0</v>
      </c>
      <c r="W88">
        <f>IFERROR(MATCH(D88,db!$AR$2:$AR$5,0),-1)</f>
        <v>-1</v>
      </c>
      <c r="X88">
        <f>IF(Festés!B87="",0,1)</f>
        <v>1</v>
      </c>
    </row>
    <row r="89" spans="1:24">
      <c r="A89">
        <f>IFERROR(INDEX(db!$G$3:$G$11,MATCH(Festés!L88,db!$H$3:$H$11,0)),-1)</f>
        <v>-1</v>
      </c>
      <c r="B89">
        <f>IFERROR(INDEX(db!$K$3:$K$11,MATCH(Festés!L88,db!$L$3:$L$11,0)),-1)</f>
        <v>-1</v>
      </c>
      <c r="C89">
        <f t="shared" si="0"/>
        <v>-1</v>
      </c>
      <c r="D89">
        <f>INDEX(db!$A$3:$A$19,MATCH(Festés!L88,db!$C$3:$C$19,0))</f>
        <v>-1</v>
      </c>
      <c r="E89">
        <f>IF(B89&gt;-1,0,INDEX(db!$Z$3:$Z$5,MATCH(Festés!P88,db!$AA$3:$AA$5,0)))</f>
        <v>0</v>
      </c>
      <c r="F89">
        <f>INDEX(db!$AC$3:$AC$5,MATCH(Festés!Q88,db!$AD$3:$AD$5,0))</f>
        <v>-1</v>
      </c>
      <c r="G89">
        <f>INDEX(db!$N$3:$N$18,MATCH(Festés!W88,db!$P$3:$P$18,0))</f>
        <v>-1</v>
      </c>
      <c r="H89">
        <f>INDEX(db!$N$3:$N$18,MATCH(Festés!Y88,db!$P$3:$P$18,0))</f>
        <v>-1</v>
      </c>
      <c r="I89">
        <f>IF(W89=-1,INDEX(db!$AO$3:$AO$7,MATCH(Festés!S88,db!$AP$3:$AP$7,0)),-1)</f>
        <v>-1</v>
      </c>
      <c r="J89">
        <f>IF(Festés!Z88=db!$AM$2,1,0)</f>
        <v>0</v>
      </c>
      <c r="K89">
        <f>IFERROR(INDEX(Munka!$E$2:$E$166,MATCH(seged!P89,Munka!$G$2:$G$166,0)),-1)</f>
        <v>-1</v>
      </c>
      <c r="L89">
        <f>IFERROR(INDEX(Munka!$E$2:$E$166,MATCH(seged!Q89,Munka!$G$2:$G$166,0)),-1)</f>
        <v>-1</v>
      </c>
      <c r="M89">
        <f>IF(G89&gt;-1,IFERROR(INDEX(db!$S$3:$S$12,MATCH(seged!G89,db!$R$3:$R$12,0)),1),-1)</f>
        <v>-1</v>
      </c>
      <c r="N89">
        <f>IF(H89&gt;-1,IFERROR(INDEX(db!$S$3:$S$12,MATCH(seged!H89,db!$R$3:$R$12,0)),1),-1)</f>
        <v>-1</v>
      </c>
      <c r="P89" t="str">
        <f t="shared" si="1"/>
        <v>-1x0x-1x-1</v>
      </c>
      <c r="Q89" t="str">
        <f t="shared" si="2"/>
        <v>0x-1x-1x-1</v>
      </c>
      <c r="S89" t="str">
        <f t="shared" si="3"/>
        <v>0</v>
      </c>
      <c r="T89">
        <f>IF(OR(Festés!U88="-",Festés!U88=""),0,1)</f>
        <v>0</v>
      </c>
      <c r="U89">
        <f t="shared" si="4"/>
        <v>0</v>
      </c>
      <c r="W89">
        <f>IFERROR(MATCH(D89,db!$AR$2:$AR$5,0),-1)</f>
        <v>-1</v>
      </c>
      <c r="X89">
        <f>IF(Festés!B88="",0,1)</f>
        <v>1</v>
      </c>
    </row>
    <row r="90" spans="1:24">
      <c r="A90">
        <f>IFERROR(INDEX(db!$G$3:$G$11,MATCH(Festés!L89,db!$H$3:$H$11,0)),-1)</f>
        <v>-1</v>
      </c>
      <c r="B90">
        <f>IFERROR(INDEX(db!$K$3:$K$11,MATCH(Festés!L89,db!$L$3:$L$11,0)),-1)</f>
        <v>-1</v>
      </c>
      <c r="C90">
        <f t="shared" si="0"/>
        <v>-1</v>
      </c>
      <c r="D90">
        <f>INDEX(db!$A$3:$A$19,MATCH(Festés!L89,db!$C$3:$C$19,0))</f>
        <v>-1</v>
      </c>
      <c r="E90">
        <f>IF(B90&gt;-1,0,INDEX(db!$Z$3:$Z$5,MATCH(Festés!P89,db!$AA$3:$AA$5,0)))</f>
        <v>0</v>
      </c>
      <c r="F90">
        <f>INDEX(db!$AC$3:$AC$5,MATCH(Festés!Q89,db!$AD$3:$AD$5,0))</f>
        <v>-1</v>
      </c>
      <c r="G90">
        <f>INDEX(db!$N$3:$N$18,MATCH(Festés!W89,db!$P$3:$P$18,0))</f>
        <v>-1</v>
      </c>
      <c r="H90">
        <f>INDEX(db!$N$3:$N$18,MATCH(Festés!Y89,db!$P$3:$P$18,0))</f>
        <v>-1</v>
      </c>
      <c r="I90">
        <f>IF(W90=-1,INDEX(db!$AO$3:$AO$7,MATCH(Festés!S89,db!$AP$3:$AP$7,0)),-1)</f>
        <v>-1</v>
      </c>
      <c r="J90">
        <f>IF(Festés!Z89=db!$AM$2,1,0)</f>
        <v>0</v>
      </c>
      <c r="K90">
        <f>IFERROR(INDEX(Munka!$E$2:$E$166,MATCH(seged!P90,Munka!$G$2:$G$166,0)),-1)</f>
        <v>-1</v>
      </c>
      <c r="L90">
        <f>IFERROR(INDEX(Munka!$E$2:$E$166,MATCH(seged!Q90,Munka!$G$2:$G$166,0)),-1)</f>
        <v>-1</v>
      </c>
      <c r="M90">
        <f>IF(G90&gt;-1,IFERROR(INDEX(db!$S$3:$S$12,MATCH(seged!G90,db!$R$3:$R$12,0)),1),-1)</f>
        <v>-1</v>
      </c>
      <c r="N90">
        <f>IF(H90&gt;-1,IFERROR(INDEX(db!$S$3:$S$12,MATCH(seged!H90,db!$R$3:$R$12,0)),1),-1)</f>
        <v>-1</v>
      </c>
      <c r="P90" t="str">
        <f t="shared" si="1"/>
        <v>-1x0x-1x-1</v>
      </c>
      <c r="Q90" t="str">
        <f t="shared" si="2"/>
        <v>0x-1x-1x-1</v>
      </c>
      <c r="S90" t="str">
        <f t="shared" si="3"/>
        <v>0</v>
      </c>
      <c r="T90">
        <f>IF(OR(Festés!U89="-",Festés!U89=""),0,1)</f>
        <v>0</v>
      </c>
      <c r="U90">
        <f t="shared" si="4"/>
        <v>0</v>
      </c>
      <c r="W90">
        <f>IFERROR(MATCH(D90,db!$AR$2:$AR$5,0),-1)</f>
        <v>-1</v>
      </c>
      <c r="X90">
        <f>IF(Festés!B89="",0,1)</f>
        <v>1</v>
      </c>
    </row>
    <row r="91" spans="1:24">
      <c r="A91">
        <f>IFERROR(INDEX(db!$G$3:$G$11,MATCH(Festés!L90,db!$H$3:$H$11,0)),-1)</f>
        <v>-1</v>
      </c>
      <c r="B91">
        <f>IFERROR(INDEX(db!$K$3:$K$11,MATCH(Festés!L90,db!$L$3:$L$11,0)),-1)</f>
        <v>-1</v>
      </c>
      <c r="C91">
        <f t="shared" si="0"/>
        <v>-1</v>
      </c>
      <c r="D91">
        <f>INDEX(db!$A$3:$A$19,MATCH(Festés!L90,db!$C$3:$C$19,0))</f>
        <v>-1</v>
      </c>
      <c r="E91">
        <f>IF(B91&gt;-1,0,INDEX(db!$Z$3:$Z$5,MATCH(Festés!P90,db!$AA$3:$AA$5,0)))</f>
        <v>0</v>
      </c>
      <c r="F91">
        <f>INDEX(db!$AC$3:$AC$5,MATCH(Festés!Q90,db!$AD$3:$AD$5,0))</f>
        <v>-1</v>
      </c>
      <c r="G91">
        <f>INDEX(db!$N$3:$N$18,MATCH(Festés!W90,db!$P$3:$P$18,0))</f>
        <v>-1</v>
      </c>
      <c r="H91">
        <f>INDEX(db!$N$3:$N$18,MATCH(Festés!Y90,db!$P$3:$P$18,0))</f>
        <v>-1</v>
      </c>
      <c r="I91">
        <f>IF(W91=-1,INDEX(db!$AO$3:$AO$7,MATCH(Festés!S90,db!$AP$3:$AP$7,0)),-1)</f>
        <v>-1</v>
      </c>
      <c r="J91">
        <f>IF(Festés!Z90=db!$AM$2,1,0)</f>
        <v>0</v>
      </c>
      <c r="K91">
        <f>IFERROR(INDEX(Munka!$E$2:$E$166,MATCH(seged!P91,Munka!$G$2:$G$166,0)),-1)</f>
        <v>-1</v>
      </c>
      <c r="L91">
        <f>IFERROR(INDEX(Munka!$E$2:$E$166,MATCH(seged!Q91,Munka!$G$2:$G$166,0)),-1)</f>
        <v>-1</v>
      </c>
      <c r="M91">
        <f>IF(G91&gt;-1,IFERROR(INDEX(db!$S$3:$S$12,MATCH(seged!G91,db!$R$3:$R$12,0)),1),-1)</f>
        <v>-1</v>
      </c>
      <c r="N91">
        <f>IF(H91&gt;-1,IFERROR(INDEX(db!$S$3:$S$12,MATCH(seged!H91,db!$R$3:$R$12,0)),1),-1)</f>
        <v>-1</v>
      </c>
      <c r="P91" t="str">
        <f t="shared" si="1"/>
        <v>-1x0x-1x-1</v>
      </c>
      <c r="Q91" t="str">
        <f t="shared" si="2"/>
        <v>0x-1x-1x-1</v>
      </c>
      <c r="S91" t="str">
        <f t="shared" si="3"/>
        <v>0</v>
      </c>
      <c r="T91">
        <f>IF(OR(Festés!U90="-",Festés!U90=""),0,1)</f>
        <v>0</v>
      </c>
      <c r="U91">
        <f t="shared" si="4"/>
        <v>0</v>
      </c>
      <c r="W91">
        <f>IFERROR(MATCH(D91,db!$AR$2:$AR$5,0),-1)</f>
        <v>-1</v>
      </c>
      <c r="X91">
        <f>IF(Festés!B90="",0,1)</f>
        <v>1</v>
      </c>
    </row>
    <row r="92" spans="1:24">
      <c r="A92">
        <f>IFERROR(INDEX(db!$G$3:$G$11,MATCH(Festés!L91,db!$H$3:$H$11,0)),-1)</f>
        <v>-1</v>
      </c>
      <c r="B92">
        <f>IFERROR(INDEX(db!$K$3:$K$11,MATCH(Festés!L91,db!$L$3:$L$11,0)),-1)</f>
        <v>-1</v>
      </c>
      <c r="C92">
        <f t="shared" ref="C92:C155" si="5">MAX(A92:B92)</f>
        <v>-1</v>
      </c>
      <c r="D92">
        <f>INDEX(db!$A$3:$A$19,MATCH(Festés!L91,db!$C$3:$C$19,0))</f>
        <v>-1</v>
      </c>
      <c r="E92">
        <f>IF(B92&gt;-1,0,INDEX(db!$Z$3:$Z$5,MATCH(Festés!P91,db!$AA$3:$AA$5,0)))</f>
        <v>0</v>
      </c>
      <c r="F92">
        <f>INDEX(db!$AC$3:$AC$5,MATCH(Festés!Q91,db!$AD$3:$AD$5,0))</f>
        <v>-1</v>
      </c>
      <c r="G92">
        <f>INDEX(db!$N$3:$N$18,MATCH(Festés!W91,db!$P$3:$P$18,0))</f>
        <v>-1</v>
      </c>
      <c r="H92">
        <f>INDEX(db!$N$3:$N$18,MATCH(Festés!Y91,db!$P$3:$P$18,0))</f>
        <v>-1</v>
      </c>
      <c r="I92">
        <f>IF(W92=-1,INDEX(db!$AO$3:$AO$7,MATCH(Festés!S91,db!$AP$3:$AP$7,0)),-1)</f>
        <v>-1</v>
      </c>
      <c r="J92">
        <f>IF(Festés!Z91=db!$AM$2,1,0)</f>
        <v>0</v>
      </c>
      <c r="K92">
        <f>IFERROR(INDEX(Munka!$E$2:$E$166,MATCH(seged!P92,Munka!$G$2:$G$166,0)),-1)</f>
        <v>-1</v>
      </c>
      <c r="L92">
        <f>IFERROR(INDEX(Munka!$E$2:$E$166,MATCH(seged!Q92,Munka!$G$2:$G$166,0)),-1)</f>
        <v>-1</v>
      </c>
      <c r="M92">
        <f>IF(G92&gt;-1,IFERROR(INDEX(db!$S$3:$S$12,MATCH(seged!G92,db!$R$3:$R$12,0)),1),-1)</f>
        <v>-1</v>
      </c>
      <c r="N92">
        <f>IF(H92&gt;-1,IFERROR(INDEX(db!$S$3:$S$12,MATCH(seged!H92,db!$R$3:$R$12,0)),1),-1)</f>
        <v>-1</v>
      </c>
      <c r="P92" t="str">
        <f t="shared" ref="P92:P155" si="6">CONCATENATE(D92,"x",E92,"x",F92,"x",M92)</f>
        <v>-1x0x-1x-1</v>
      </c>
      <c r="Q92" t="str">
        <f t="shared" ref="Q92:Q155" si="7">CONCATENATE(E92,"x",F92,"x",G92,"x",N92)</f>
        <v>0x-1x-1x-1</v>
      </c>
      <c r="S92" t="str">
        <f t="shared" ref="S92:S155" si="8">IF(U92=0,IF(MAX(K92:L92)&gt;-1,"1","0"),1)</f>
        <v>0</v>
      </c>
      <c r="T92">
        <f>IF(OR(Festés!U91="-",Festés!U91=""),0,1)</f>
        <v>0</v>
      </c>
      <c r="U92">
        <f t="shared" ref="U92:U155" si="9">IF(AND(J92=1,T92=1),1,0)</f>
        <v>0</v>
      </c>
      <c r="W92">
        <f>IFERROR(MATCH(D92,db!$AR$2:$AR$5,0),-1)</f>
        <v>-1</v>
      </c>
      <c r="X92">
        <f>IF(Festés!B91="",0,1)</f>
        <v>1</v>
      </c>
    </row>
    <row r="93" spans="1:24">
      <c r="A93">
        <f>IFERROR(INDEX(db!$G$3:$G$11,MATCH(Festés!L92,db!$H$3:$H$11,0)),-1)</f>
        <v>-1</v>
      </c>
      <c r="B93">
        <f>IFERROR(INDEX(db!$K$3:$K$11,MATCH(Festés!L92,db!$L$3:$L$11,0)),-1)</f>
        <v>-1</v>
      </c>
      <c r="C93">
        <f t="shared" si="5"/>
        <v>-1</v>
      </c>
      <c r="D93">
        <f>INDEX(db!$A$3:$A$19,MATCH(Festés!L92,db!$C$3:$C$19,0))</f>
        <v>-1</v>
      </c>
      <c r="E93">
        <f>IF(B93&gt;-1,0,INDEX(db!$Z$3:$Z$5,MATCH(Festés!P92,db!$AA$3:$AA$5,0)))</f>
        <v>0</v>
      </c>
      <c r="F93">
        <f>INDEX(db!$AC$3:$AC$5,MATCH(Festés!Q92,db!$AD$3:$AD$5,0))</f>
        <v>-1</v>
      </c>
      <c r="G93">
        <f>INDEX(db!$N$3:$N$18,MATCH(Festés!W92,db!$P$3:$P$18,0))</f>
        <v>-1</v>
      </c>
      <c r="H93">
        <f>INDEX(db!$N$3:$N$18,MATCH(Festés!Y92,db!$P$3:$P$18,0))</f>
        <v>-1</v>
      </c>
      <c r="I93">
        <f>IF(W93=-1,INDEX(db!$AO$3:$AO$7,MATCH(Festés!S92,db!$AP$3:$AP$7,0)),-1)</f>
        <v>-1</v>
      </c>
      <c r="J93">
        <f>IF(Festés!Z92=db!$AM$2,1,0)</f>
        <v>0</v>
      </c>
      <c r="K93">
        <f>IFERROR(INDEX(Munka!$E$2:$E$166,MATCH(seged!P93,Munka!$G$2:$G$166,0)),-1)</f>
        <v>-1</v>
      </c>
      <c r="L93">
        <f>IFERROR(INDEX(Munka!$E$2:$E$166,MATCH(seged!Q93,Munka!$G$2:$G$166,0)),-1)</f>
        <v>-1</v>
      </c>
      <c r="M93">
        <f>IF(G93&gt;-1,IFERROR(INDEX(db!$S$3:$S$12,MATCH(seged!G93,db!$R$3:$R$12,0)),1),-1)</f>
        <v>-1</v>
      </c>
      <c r="N93">
        <f>IF(H93&gt;-1,IFERROR(INDEX(db!$S$3:$S$12,MATCH(seged!H93,db!$R$3:$R$12,0)),1),-1)</f>
        <v>-1</v>
      </c>
      <c r="P93" t="str">
        <f t="shared" si="6"/>
        <v>-1x0x-1x-1</v>
      </c>
      <c r="Q93" t="str">
        <f t="shared" si="7"/>
        <v>0x-1x-1x-1</v>
      </c>
      <c r="S93" t="str">
        <f t="shared" si="8"/>
        <v>0</v>
      </c>
      <c r="T93">
        <f>IF(OR(Festés!U92="-",Festés!U92=""),0,1)</f>
        <v>0</v>
      </c>
      <c r="U93">
        <f t="shared" si="9"/>
        <v>0</v>
      </c>
      <c r="W93">
        <f>IFERROR(MATCH(D93,db!$AR$2:$AR$5,0),-1)</f>
        <v>-1</v>
      </c>
      <c r="X93">
        <f>IF(Festés!B92="",0,1)</f>
        <v>1</v>
      </c>
    </row>
    <row r="94" spans="1:24">
      <c r="A94">
        <f>IFERROR(INDEX(db!$G$3:$G$11,MATCH(Festés!L93,db!$H$3:$H$11,0)),-1)</f>
        <v>-1</v>
      </c>
      <c r="B94">
        <f>IFERROR(INDEX(db!$K$3:$K$11,MATCH(Festés!L93,db!$L$3:$L$11,0)),-1)</f>
        <v>-1</v>
      </c>
      <c r="C94">
        <f t="shared" si="5"/>
        <v>-1</v>
      </c>
      <c r="D94">
        <f>INDEX(db!$A$3:$A$19,MATCH(Festés!L93,db!$C$3:$C$19,0))</f>
        <v>-1</v>
      </c>
      <c r="E94">
        <f>IF(B94&gt;-1,0,INDEX(db!$Z$3:$Z$5,MATCH(Festés!P93,db!$AA$3:$AA$5,0)))</f>
        <v>0</v>
      </c>
      <c r="F94">
        <f>INDEX(db!$AC$3:$AC$5,MATCH(Festés!Q93,db!$AD$3:$AD$5,0))</f>
        <v>-1</v>
      </c>
      <c r="G94">
        <f>INDEX(db!$N$3:$N$18,MATCH(Festés!W93,db!$P$3:$P$18,0))</f>
        <v>-1</v>
      </c>
      <c r="H94">
        <f>INDEX(db!$N$3:$N$18,MATCH(Festés!Y93,db!$P$3:$P$18,0))</f>
        <v>-1</v>
      </c>
      <c r="I94">
        <f>IF(W94=-1,INDEX(db!$AO$3:$AO$7,MATCH(Festés!S93,db!$AP$3:$AP$7,0)),-1)</f>
        <v>-1</v>
      </c>
      <c r="J94">
        <f>IF(Festés!Z93=db!$AM$2,1,0)</f>
        <v>0</v>
      </c>
      <c r="K94">
        <f>IFERROR(INDEX(Munka!$E$2:$E$166,MATCH(seged!P94,Munka!$G$2:$G$166,0)),-1)</f>
        <v>-1</v>
      </c>
      <c r="L94">
        <f>IFERROR(INDEX(Munka!$E$2:$E$166,MATCH(seged!Q94,Munka!$G$2:$G$166,0)),-1)</f>
        <v>-1</v>
      </c>
      <c r="M94">
        <f>IF(G94&gt;-1,IFERROR(INDEX(db!$S$3:$S$12,MATCH(seged!G94,db!$R$3:$R$12,0)),1),-1)</f>
        <v>-1</v>
      </c>
      <c r="N94">
        <f>IF(H94&gt;-1,IFERROR(INDEX(db!$S$3:$S$12,MATCH(seged!H94,db!$R$3:$R$12,0)),1),-1)</f>
        <v>-1</v>
      </c>
      <c r="P94" t="str">
        <f t="shared" si="6"/>
        <v>-1x0x-1x-1</v>
      </c>
      <c r="Q94" t="str">
        <f t="shared" si="7"/>
        <v>0x-1x-1x-1</v>
      </c>
      <c r="S94" t="str">
        <f t="shared" si="8"/>
        <v>0</v>
      </c>
      <c r="T94">
        <f>IF(OR(Festés!U93="-",Festés!U93=""),0,1)</f>
        <v>0</v>
      </c>
      <c r="U94">
        <f t="shared" si="9"/>
        <v>0</v>
      </c>
      <c r="W94">
        <f>IFERROR(MATCH(D94,db!$AR$2:$AR$5,0),-1)</f>
        <v>-1</v>
      </c>
      <c r="X94">
        <f>IF(Festés!B93="",0,1)</f>
        <v>1</v>
      </c>
    </row>
    <row r="95" spans="1:24">
      <c r="A95">
        <f>IFERROR(INDEX(db!$G$3:$G$11,MATCH(Festés!L94,db!$H$3:$H$11,0)),-1)</f>
        <v>-1</v>
      </c>
      <c r="B95">
        <f>IFERROR(INDEX(db!$K$3:$K$11,MATCH(Festés!L94,db!$L$3:$L$11,0)),-1)</f>
        <v>-1</v>
      </c>
      <c r="C95">
        <f t="shared" si="5"/>
        <v>-1</v>
      </c>
      <c r="D95">
        <f>INDEX(db!$A$3:$A$19,MATCH(Festés!L94,db!$C$3:$C$19,0))</f>
        <v>-1</v>
      </c>
      <c r="E95">
        <f>IF(B95&gt;-1,0,INDEX(db!$Z$3:$Z$5,MATCH(Festés!P94,db!$AA$3:$AA$5,0)))</f>
        <v>0</v>
      </c>
      <c r="F95">
        <f>INDEX(db!$AC$3:$AC$5,MATCH(Festés!Q94,db!$AD$3:$AD$5,0))</f>
        <v>-1</v>
      </c>
      <c r="G95">
        <f>INDEX(db!$N$3:$N$18,MATCH(Festés!W94,db!$P$3:$P$18,0))</f>
        <v>-1</v>
      </c>
      <c r="H95">
        <f>INDEX(db!$N$3:$N$18,MATCH(Festés!Y94,db!$P$3:$P$18,0))</f>
        <v>-1</v>
      </c>
      <c r="I95">
        <f>IF(W95=-1,INDEX(db!$AO$3:$AO$7,MATCH(Festés!S94,db!$AP$3:$AP$7,0)),-1)</f>
        <v>-1</v>
      </c>
      <c r="J95">
        <f>IF(Festés!Z94=db!$AM$2,1,0)</f>
        <v>0</v>
      </c>
      <c r="K95">
        <f>IFERROR(INDEX(Munka!$E$2:$E$166,MATCH(seged!P95,Munka!$G$2:$G$166,0)),-1)</f>
        <v>-1</v>
      </c>
      <c r="L95">
        <f>IFERROR(INDEX(Munka!$E$2:$E$166,MATCH(seged!Q95,Munka!$G$2:$G$166,0)),-1)</f>
        <v>-1</v>
      </c>
      <c r="M95">
        <f>IF(G95&gt;-1,IFERROR(INDEX(db!$S$3:$S$12,MATCH(seged!G95,db!$R$3:$R$12,0)),1),-1)</f>
        <v>-1</v>
      </c>
      <c r="N95">
        <f>IF(H95&gt;-1,IFERROR(INDEX(db!$S$3:$S$12,MATCH(seged!H95,db!$R$3:$R$12,0)),1),-1)</f>
        <v>-1</v>
      </c>
      <c r="P95" t="str">
        <f t="shared" si="6"/>
        <v>-1x0x-1x-1</v>
      </c>
      <c r="Q95" t="str">
        <f t="shared" si="7"/>
        <v>0x-1x-1x-1</v>
      </c>
      <c r="S95" t="str">
        <f t="shared" si="8"/>
        <v>0</v>
      </c>
      <c r="T95">
        <f>IF(OR(Festés!U94="-",Festés!U94=""),0,1)</f>
        <v>0</v>
      </c>
      <c r="U95">
        <f t="shared" si="9"/>
        <v>0</v>
      </c>
      <c r="W95">
        <f>IFERROR(MATCH(D95,db!$AR$2:$AR$5,0),-1)</f>
        <v>-1</v>
      </c>
      <c r="X95">
        <f>IF(Festés!B94="",0,1)</f>
        <v>1</v>
      </c>
    </row>
    <row r="96" spans="1:24">
      <c r="A96">
        <f>IFERROR(INDEX(db!$G$3:$G$11,MATCH(Festés!L95,db!$H$3:$H$11,0)),-1)</f>
        <v>-1</v>
      </c>
      <c r="B96">
        <f>IFERROR(INDEX(db!$K$3:$K$11,MATCH(Festés!L95,db!$L$3:$L$11,0)),-1)</f>
        <v>-1</v>
      </c>
      <c r="C96">
        <f t="shared" si="5"/>
        <v>-1</v>
      </c>
      <c r="D96">
        <f>INDEX(db!$A$3:$A$19,MATCH(Festés!L95,db!$C$3:$C$19,0))</f>
        <v>-1</v>
      </c>
      <c r="E96">
        <f>IF(B96&gt;-1,0,INDEX(db!$Z$3:$Z$5,MATCH(Festés!P95,db!$AA$3:$AA$5,0)))</f>
        <v>0</v>
      </c>
      <c r="F96">
        <f>INDEX(db!$AC$3:$AC$5,MATCH(Festés!Q95,db!$AD$3:$AD$5,0))</f>
        <v>-1</v>
      </c>
      <c r="G96">
        <f>INDEX(db!$N$3:$N$18,MATCH(Festés!W95,db!$P$3:$P$18,0))</f>
        <v>-1</v>
      </c>
      <c r="H96">
        <f>INDEX(db!$N$3:$N$18,MATCH(Festés!Y95,db!$P$3:$P$18,0))</f>
        <v>-1</v>
      </c>
      <c r="I96">
        <f>IF(W96=-1,INDEX(db!$AO$3:$AO$7,MATCH(Festés!S95,db!$AP$3:$AP$7,0)),-1)</f>
        <v>-1</v>
      </c>
      <c r="J96">
        <f>IF(Festés!Z95=db!$AM$2,1,0)</f>
        <v>0</v>
      </c>
      <c r="K96">
        <f>IFERROR(INDEX(Munka!$E$2:$E$166,MATCH(seged!P96,Munka!$G$2:$G$166,0)),-1)</f>
        <v>-1</v>
      </c>
      <c r="L96">
        <f>IFERROR(INDEX(Munka!$E$2:$E$166,MATCH(seged!Q96,Munka!$G$2:$G$166,0)),-1)</f>
        <v>-1</v>
      </c>
      <c r="M96">
        <f>IF(G96&gt;-1,IFERROR(INDEX(db!$S$3:$S$12,MATCH(seged!G96,db!$R$3:$R$12,0)),1),-1)</f>
        <v>-1</v>
      </c>
      <c r="N96">
        <f>IF(H96&gt;-1,IFERROR(INDEX(db!$S$3:$S$12,MATCH(seged!H96,db!$R$3:$R$12,0)),1),-1)</f>
        <v>-1</v>
      </c>
      <c r="P96" t="str">
        <f t="shared" si="6"/>
        <v>-1x0x-1x-1</v>
      </c>
      <c r="Q96" t="str">
        <f t="shared" si="7"/>
        <v>0x-1x-1x-1</v>
      </c>
      <c r="S96" t="str">
        <f t="shared" si="8"/>
        <v>0</v>
      </c>
      <c r="T96">
        <f>IF(OR(Festés!U95="-",Festés!U95=""),0,1)</f>
        <v>0</v>
      </c>
      <c r="U96">
        <f t="shared" si="9"/>
        <v>0</v>
      </c>
      <c r="W96">
        <f>IFERROR(MATCH(D96,db!$AR$2:$AR$5,0),-1)</f>
        <v>-1</v>
      </c>
      <c r="X96">
        <f>IF(Festés!B95="",0,1)</f>
        <v>1</v>
      </c>
    </row>
    <row r="97" spans="1:24">
      <c r="A97">
        <f>IFERROR(INDEX(db!$G$3:$G$11,MATCH(Festés!L96,db!$H$3:$H$11,0)),-1)</f>
        <v>-1</v>
      </c>
      <c r="B97">
        <f>IFERROR(INDEX(db!$K$3:$K$11,MATCH(Festés!L96,db!$L$3:$L$11,0)),-1)</f>
        <v>-1</v>
      </c>
      <c r="C97">
        <f t="shared" si="5"/>
        <v>-1</v>
      </c>
      <c r="D97">
        <f>INDEX(db!$A$3:$A$19,MATCH(Festés!L96,db!$C$3:$C$19,0))</f>
        <v>-1</v>
      </c>
      <c r="E97">
        <f>IF(B97&gt;-1,0,INDEX(db!$Z$3:$Z$5,MATCH(Festés!P96,db!$AA$3:$AA$5,0)))</f>
        <v>0</v>
      </c>
      <c r="F97">
        <f>INDEX(db!$AC$3:$AC$5,MATCH(Festés!Q96,db!$AD$3:$AD$5,0))</f>
        <v>-1</v>
      </c>
      <c r="G97">
        <f>INDEX(db!$N$3:$N$18,MATCH(Festés!W96,db!$P$3:$P$18,0))</f>
        <v>-1</v>
      </c>
      <c r="H97">
        <f>INDEX(db!$N$3:$N$18,MATCH(Festés!Y96,db!$P$3:$P$18,0))</f>
        <v>-1</v>
      </c>
      <c r="I97">
        <f>IF(W97=-1,INDEX(db!$AO$3:$AO$7,MATCH(Festés!S96,db!$AP$3:$AP$7,0)),-1)</f>
        <v>-1</v>
      </c>
      <c r="J97">
        <f>IF(Festés!Z96=db!$AM$2,1,0)</f>
        <v>0</v>
      </c>
      <c r="K97">
        <f>IFERROR(INDEX(Munka!$E$2:$E$166,MATCH(seged!P97,Munka!$G$2:$G$166,0)),-1)</f>
        <v>-1</v>
      </c>
      <c r="L97">
        <f>IFERROR(INDEX(Munka!$E$2:$E$166,MATCH(seged!Q97,Munka!$G$2:$G$166,0)),-1)</f>
        <v>-1</v>
      </c>
      <c r="M97">
        <f>IF(G97&gt;-1,IFERROR(INDEX(db!$S$3:$S$12,MATCH(seged!G97,db!$R$3:$R$12,0)),1),-1)</f>
        <v>-1</v>
      </c>
      <c r="N97">
        <f>IF(H97&gt;-1,IFERROR(INDEX(db!$S$3:$S$12,MATCH(seged!H97,db!$R$3:$R$12,0)),1),-1)</f>
        <v>-1</v>
      </c>
      <c r="P97" t="str">
        <f t="shared" si="6"/>
        <v>-1x0x-1x-1</v>
      </c>
      <c r="Q97" t="str">
        <f t="shared" si="7"/>
        <v>0x-1x-1x-1</v>
      </c>
      <c r="S97" t="str">
        <f t="shared" si="8"/>
        <v>0</v>
      </c>
      <c r="T97">
        <f>IF(OR(Festés!U96="-",Festés!U96=""),0,1)</f>
        <v>0</v>
      </c>
      <c r="U97">
        <f t="shared" si="9"/>
        <v>0</v>
      </c>
      <c r="W97">
        <f>IFERROR(MATCH(D97,db!$AR$2:$AR$5,0),-1)</f>
        <v>-1</v>
      </c>
      <c r="X97">
        <f>IF(Festés!B96="",0,1)</f>
        <v>1</v>
      </c>
    </row>
    <row r="98" spans="1:24">
      <c r="A98">
        <f>IFERROR(INDEX(db!$G$3:$G$11,MATCH(Festés!L97,db!$H$3:$H$11,0)),-1)</f>
        <v>-1</v>
      </c>
      <c r="B98">
        <f>IFERROR(INDEX(db!$K$3:$K$11,MATCH(Festés!L97,db!$L$3:$L$11,0)),-1)</f>
        <v>-1</v>
      </c>
      <c r="C98">
        <f t="shared" si="5"/>
        <v>-1</v>
      </c>
      <c r="D98">
        <f>INDEX(db!$A$3:$A$19,MATCH(Festés!L97,db!$C$3:$C$19,0))</f>
        <v>-1</v>
      </c>
      <c r="E98">
        <f>IF(B98&gt;-1,0,INDEX(db!$Z$3:$Z$5,MATCH(Festés!P97,db!$AA$3:$AA$5,0)))</f>
        <v>0</v>
      </c>
      <c r="F98">
        <f>INDEX(db!$AC$3:$AC$5,MATCH(Festés!Q97,db!$AD$3:$AD$5,0))</f>
        <v>-1</v>
      </c>
      <c r="G98">
        <f>INDEX(db!$N$3:$N$18,MATCH(Festés!W97,db!$P$3:$P$18,0))</f>
        <v>-1</v>
      </c>
      <c r="H98">
        <f>INDEX(db!$N$3:$N$18,MATCH(Festés!Y97,db!$P$3:$P$18,0))</f>
        <v>-1</v>
      </c>
      <c r="I98">
        <f>IF(W98=-1,INDEX(db!$AO$3:$AO$7,MATCH(Festés!S97,db!$AP$3:$AP$7,0)),-1)</f>
        <v>-1</v>
      </c>
      <c r="J98">
        <f>IF(Festés!Z97=db!$AM$2,1,0)</f>
        <v>0</v>
      </c>
      <c r="K98">
        <f>IFERROR(INDEX(Munka!$E$2:$E$166,MATCH(seged!P98,Munka!$G$2:$G$166,0)),-1)</f>
        <v>-1</v>
      </c>
      <c r="L98">
        <f>IFERROR(INDEX(Munka!$E$2:$E$166,MATCH(seged!Q98,Munka!$G$2:$G$166,0)),-1)</f>
        <v>-1</v>
      </c>
      <c r="M98">
        <f>IF(G98&gt;-1,IFERROR(INDEX(db!$S$3:$S$12,MATCH(seged!G98,db!$R$3:$R$12,0)),1),-1)</f>
        <v>-1</v>
      </c>
      <c r="N98">
        <f>IF(H98&gt;-1,IFERROR(INDEX(db!$S$3:$S$12,MATCH(seged!H98,db!$R$3:$R$12,0)),1),-1)</f>
        <v>-1</v>
      </c>
      <c r="P98" t="str">
        <f t="shared" si="6"/>
        <v>-1x0x-1x-1</v>
      </c>
      <c r="Q98" t="str">
        <f t="shared" si="7"/>
        <v>0x-1x-1x-1</v>
      </c>
      <c r="S98" t="str">
        <f t="shared" si="8"/>
        <v>0</v>
      </c>
      <c r="T98">
        <f>IF(OR(Festés!U97="-",Festés!U97=""),0,1)</f>
        <v>0</v>
      </c>
      <c r="U98">
        <f t="shared" si="9"/>
        <v>0</v>
      </c>
      <c r="W98">
        <f>IFERROR(MATCH(D98,db!$AR$2:$AR$5,0),-1)</f>
        <v>-1</v>
      </c>
      <c r="X98">
        <f>IF(Festés!B97="",0,1)</f>
        <v>1</v>
      </c>
    </row>
    <row r="99" spans="1:24">
      <c r="A99">
        <f>IFERROR(INDEX(db!$G$3:$G$11,MATCH(Festés!L98,db!$H$3:$H$11,0)),-1)</f>
        <v>-1</v>
      </c>
      <c r="B99">
        <f>IFERROR(INDEX(db!$K$3:$K$11,MATCH(Festés!L98,db!$L$3:$L$11,0)),-1)</f>
        <v>-1</v>
      </c>
      <c r="C99">
        <f t="shared" si="5"/>
        <v>-1</v>
      </c>
      <c r="D99">
        <f>INDEX(db!$A$3:$A$19,MATCH(Festés!L98,db!$C$3:$C$19,0))</f>
        <v>-1</v>
      </c>
      <c r="E99">
        <f>IF(B99&gt;-1,0,INDEX(db!$Z$3:$Z$5,MATCH(Festés!P98,db!$AA$3:$AA$5,0)))</f>
        <v>0</v>
      </c>
      <c r="F99">
        <f>INDEX(db!$AC$3:$AC$5,MATCH(Festés!Q98,db!$AD$3:$AD$5,0))</f>
        <v>-1</v>
      </c>
      <c r="G99">
        <f>INDEX(db!$N$3:$N$18,MATCH(Festés!W98,db!$P$3:$P$18,0))</f>
        <v>-1</v>
      </c>
      <c r="H99">
        <f>INDEX(db!$N$3:$N$18,MATCH(Festés!Y98,db!$P$3:$P$18,0))</f>
        <v>-1</v>
      </c>
      <c r="I99">
        <f>IF(W99=-1,INDEX(db!$AO$3:$AO$7,MATCH(Festés!S98,db!$AP$3:$AP$7,0)),-1)</f>
        <v>-1</v>
      </c>
      <c r="J99">
        <f>IF(Festés!Z98=db!$AM$2,1,0)</f>
        <v>0</v>
      </c>
      <c r="K99">
        <f>IFERROR(INDEX(Munka!$E$2:$E$166,MATCH(seged!P99,Munka!$G$2:$G$166,0)),-1)</f>
        <v>-1</v>
      </c>
      <c r="L99">
        <f>IFERROR(INDEX(Munka!$E$2:$E$166,MATCH(seged!Q99,Munka!$G$2:$G$166,0)),-1)</f>
        <v>-1</v>
      </c>
      <c r="M99">
        <f>IF(G99&gt;-1,IFERROR(INDEX(db!$S$3:$S$12,MATCH(seged!G99,db!$R$3:$R$12,0)),1),-1)</f>
        <v>-1</v>
      </c>
      <c r="N99">
        <f>IF(H99&gt;-1,IFERROR(INDEX(db!$S$3:$S$12,MATCH(seged!H99,db!$R$3:$R$12,0)),1),-1)</f>
        <v>-1</v>
      </c>
      <c r="P99" t="str">
        <f t="shared" si="6"/>
        <v>-1x0x-1x-1</v>
      </c>
      <c r="Q99" t="str">
        <f t="shared" si="7"/>
        <v>0x-1x-1x-1</v>
      </c>
      <c r="S99" t="str">
        <f t="shared" si="8"/>
        <v>0</v>
      </c>
      <c r="T99">
        <f>IF(OR(Festés!U98="-",Festés!U98=""),0,1)</f>
        <v>0</v>
      </c>
      <c r="U99">
        <f t="shared" si="9"/>
        <v>0</v>
      </c>
      <c r="W99">
        <f>IFERROR(MATCH(D99,db!$AR$2:$AR$5,0),-1)</f>
        <v>-1</v>
      </c>
      <c r="X99">
        <f>IF(Festés!B98="",0,1)</f>
        <v>1</v>
      </c>
    </row>
    <row r="100" spans="1:24">
      <c r="A100">
        <f>IFERROR(INDEX(db!$G$3:$G$11,MATCH(Festés!L99,db!$H$3:$H$11,0)),-1)</f>
        <v>-1</v>
      </c>
      <c r="B100">
        <f>IFERROR(INDEX(db!$K$3:$K$11,MATCH(Festés!L99,db!$L$3:$L$11,0)),-1)</f>
        <v>-1</v>
      </c>
      <c r="C100">
        <f t="shared" si="5"/>
        <v>-1</v>
      </c>
      <c r="D100">
        <f>INDEX(db!$A$3:$A$19,MATCH(Festés!L99,db!$C$3:$C$19,0))</f>
        <v>-1</v>
      </c>
      <c r="E100">
        <f>IF(B100&gt;-1,0,INDEX(db!$Z$3:$Z$5,MATCH(Festés!P99,db!$AA$3:$AA$5,0)))</f>
        <v>0</v>
      </c>
      <c r="F100">
        <f>INDEX(db!$AC$3:$AC$5,MATCH(Festés!Q99,db!$AD$3:$AD$5,0))</f>
        <v>-1</v>
      </c>
      <c r="G100">
        <f>INDEX(db!$N$3:$N$18,MATCH(Festés!W99,db!$P$3:$P$18,0))</f>
        <v>-1</v>
      </c>
      <c r="H100">
        <f>INDEX(db!$N$3:$N$18,MATCH(Festés!Y99,db!$P$3:$P$18,0))</f>
        <v>-1</v>
      </c>
      <c r="I100">
        <f>IF(W100=-1,INDEX(db!$AO$3:$AO$7,MATCH(Festés!S99,db!$AP$3:$AP$7,0)),-1)</f>
        <v>-1</v>
      </c>
      <c r="J100">
        <f>IF(Festés!Z99=db!$AM$2,1,0)</f>
        <v>0</v>
      </c>
      <c r="K100">
        <f>IFERROR(INDEX(Munka!$E$2:$E$166,MATCH(seged!P100,Munka!$G$2:$G$166,0)),-1)</f>
        <v>-1</v>
      </c>
      <c r="L100">
        <f>IFERROR(INDEX(Munka!$E$2:$E$166,MATCH(seged!Q100,Munka!$G$2:$G$166,0)),-1)</f>
        <v>-1</v>
      </c>
      <c r="M100">
        <f>IF(G100&gt;-1,IFERROR(INDEX(db!$S$3:$S$12,MATCH(seged!G100,db!$R$3:$R$12,0)),1),-1)</f>
        <v>-1</v>
      </c>
      <c r="N100">
        <f>IF(H100&gt;-1,IFERROR(INDEX(db!$S$3:$S$12,MATCH(seged!H100,db!$R$3:$R$12,0)),1),-1)</f>
        <v>-1</v>
      </c>
      <c r="P100" t="str">
        <f t="shared" si="6"/>
        <v>-1x0x-1x-1</v>
      </c>
      <c r="Q100" t="str">
        <f t="shared" si="7"/>
        <v>0x-1x-1x-1</v>
      </c>
      <c r="S100" t="str">
        <f t="shared" si="8"/>
        <v>0</v>
      </c>
      <c r="T100">
        <f>IF(OR(Festés!U99="-",Festés!U99=""),0,1)</f>
        <v>0</v>
      </c>
      <c r="U100">
        <f t="shared" si="9"/>
        <v>0</v>
      </c>
      <c r="W100">
        <f>IFERROR(MATCH(D100,db!$AR$2:$AR$5,0),-1)</f>
        <v>-1</v>
      </c>
      <c r="X100">
        <f>IF(Festés!B99="",0,1)</f>
        <v>1</v>
      </c>
    </row>
    <row r="101" spans="1:24">
      <c r="A101">
        <f>IFERROR(INDEX(db!$G$3:$G$11,MATCH(Festés!L100,db!$H$3:$H$11,0)),-1)</f>
        <v>-1</v>
      </c>
      <c r="B101">
        <f>IFERROR(INDEX(db!$K$3:$K$11,MATCH(Festés!L100,db!$L$3:$L$11,0)),-1)</f>
        <v>-1</v>
      </c>
      <c r="C101">
        <f t="shared" si="5"/>
        <v>-1</v>
      </c>
      <c r="D101">
        <f>INDEX(db!$A$3:$A$19,MATCH(Festés!L100,db!$C$3:$C$19,0))</f>
        <v>-1</v>
      </c>
      <c r="E101">
        <f>IF(B101&gt;-1,0,INDEX(db!$Z$3:$Z$5,MATCH(Festés!P100,db!$AA$3:$AA$5,0)))</f>
        <v>0</v>
      </c>
      <c r="F101">
        <f>INDEX(db!$AC$3:$AC$5,MATCH(Festés!Q100,db!$AD$3:$AD$5,0))</f>
        <v>-1</v>
      </c>
      <c r="G101">
        <f>INDEX(db!$N$3:$N$18,MATCH(Festés!W100,db!$P$3:$P$18,0))</f>
        <v>-1</v>
      </c>
      <c r="H101">
        <f>INDEX(db!$N$3:$N$18,MATCH(Festés!Y100,db!$P$3:$P$18,0))</f>
        <v>-1</v>
      </c>
      <c r="I101">
        <f>IF(W101=-1,INDEX(db!$AO$3:$AO$7,MATCH(Festés!S100,db!$AP$3:$AP$7,0)),-1)</f>
        <v>-1</v>
      </c>
      <c r="J101">
        <f>IF(Festés!Z100=db!$AM$2,1,0)</f>
        <v>0</v>
      </c>
      <c r="K101">
        <f>IFERROR(INDEX(Munka!$E$2:$E$166,MATCH(seged!P101,Munka!$G$2:$G$166,0)),-1)</f>
        <v>-1</v>
      </c>
      <c r="L101">
        <f>IFERROR(INDEX(Munka!$E$2:$E$166,MATCH(seged!Q101,Munka!$G$2:$G$166,0)),-1)</f>
        <v>-1</v>
      </c>
      <c r="M101">
        <f>IF(G101&gt;-1,IFERROR(INDEX(db!$S$3:$S$12,MATCH(seged!G101,db!$R$3:$R$12,0)),1),-1)</f>
        <v>-1</v>
      </c>
      <c r="N101">
        <f>IF(H101&gt;-1,IFERROR(INDEX(db!$S$3:$S$12,MATCH(seged!H101,db!$R$3:$R$12,0)),1),-1)</f>
        <v>-1</v>
      </c>
      <c r="P101" t="str">
        <f t="shared" si="6"/>
        <v>-1x0x-1x-1</v>
      </c>
      <c r="Q101" t="str">
        <f t="shared" si="7"/>
        <v>0x-1x-1x-1</v>
      </c>
      <c r="S101" t="str">
        <f t="shared" si="8"/>
        <v>0</v>
      </c>
      <c r="T101">
        <f>IF(OR(Festés!U100="-",Festés!U100=""),0,1)</f>
        <v>0</v>
      </c>
      <c r="U101">
        <f t="shared" si="9"/>
        <v>0</v>
      </c>
      <c r="W101">
        <f>IFERROR(MATCH(D101,db!$AR$2:$AR$5,0),-1)</f>
        <v>-1</v>
      </c>
      <c r="X101">
        <f>IF(Festés!B100="",0,1)</f>
        <v>1</v>
      </c>
    </row>
    <row r="102" spans="1:24">
      <c r="A102">
        <f>IFERROR(INDEX(db!$G$3:$G$11,MATCH(Festés!L101,db!$H$3:$H$11,0)),-1)</f>
        <v>-1</v>
      </c>
      <c r="B102">
        <f>IFERROR(INDEX(db!$K$3:$K$11,MATCH(Festés!L101,db!$L$3:$L$11,0)),-1)</f>
        <v>-1</v>
      </c>
      <c r="C102">
        <f t="shared" si="5"/>
        <v>-1</v>
      </c>
      <c r="D102">
        <f>INDEX(db!$A$3:$A$19,MATCH(Festés!L101,db!$C$3:$C$19,0))</f>
        <v>-1</v>
      </c>
      <c r="E102">
        <f>IF(B102&gt;-1,0,INDEX(db!$Z$3:$Z$5,MATCH(Festés!P101,db!$AA$3:$AA$5,0)))</f>
        <v>0</v>
      </c>
      <c r="F102">
        <f>INDEX(db!$AC$3:$AC$5,MATCH(Festés!Q101,db!$AD$3:$AD$5,0))</f>
        <v>-1</v>
      </c>
      <c r="G102">
        <f>INDEX(db!$N$3:$N$18,MATCH(Festés!W101,db!$P$3:$P$18,0))</f>
        <v>-1</v>
      </c>
      <c r="H102">
        <f>INDEX(db!$N$3:$N$18,MATCH(Festés!Y101,db!$P$3:$P$18,0))</f>
        <v>-1</v>
      </c>
      <c r="I102">
        <f>IF(W102=-1,INDEX(db!$AO$3:$AO$7,MATCH(Festés!S101,db!$AP$3:$AP$7,0)),-1)</f>
        <v>-1</v>
      </c>
      <c r="J102">
        <f>IF(Festés!Z101=db!$AM$2,1,0)</f>
        <v>0</v>
      </c>
      <c r="K102">
        <f>IFERROR(INDEX(Munka!$E$2:$E$166,MATCH(seged!P102,Munka!$G$2:$G$166,0)),-1)</f>
        <v>-1</v>
      </c>
      <c r="L102">
        <f>IFERROR(INDEX(Munka!$E$2:$E$166,MATCH(seged!Q102,Munka!$G$2:$G$166,0)),-1)</f>
        <v>-1</v>
      </c>
      <c r="M102">
        <f>IF(G102&gt;-1,IFERROR(INDEX(db!$S$3:$S$12,MATCH(seged!G102,db!$R$3:$R$12,0)),1),-1)</f>
        <v>-1</v>
      </c>
      <c r="N102">
        <f>IF(H102&gt;-1,IFERROR(INDEX(db!$S$3:$S$12,MATCH(seged!H102,db!$R$3:$R$12,0)),1),-1)</f>
        <v>-1</v>
      </c>
      <c r="P102" t="str">
        <f t="shared" si="6"/>
        <v>-1x0x-1x-1</v>
      </c>
      <c r="Q102" t="str">
        <f t="shared" si="7"/>
        <v>0x-1x-1x-1</v>
      </c>
      <c r="S102" t="str">
        <f t="shared" si="8"/>
        <v>0</v>
      </c>
      <c r="T102">
        <f>IF(OR(Festés!U101="-",Festés!U101=""),0,1)</f>
        <v>0</v>
      </c>
      <c r="U102">
        <f t="shared" si="9"/>
        <v>0</v>
      </c>
      <c r="W102">
        <f>IFERROR(MATCH(D102,db!$AR$2:$AR$5,0),-1)</f>
        <v>-1</v>
      </c>
      <c r="X102">
        <f>IF(Festés!B101="",0,1)</f>
        <v>1</v>
      </c>
    </row>
    <row r="103" spans="1:24">
      <c r="A103">
        <f>IFERROR(INDEX(db!$G$3:$G$11,MATCH(Festés!L102,db!$H$3:$H$11,0)),-1)</f>
        <v>-1</v>
      </c>
      <c r="B103">
        <f>IFERROR(INDEX(db!$K$3:$K$11,MATCH(Festés!L102,db!$L$3:$L$11,0)),-1)</f>
        <v>-1</v>
      </c>
      <c r="C103">
        <f t="shared" si="5"/>
        <v>-1</v>
      </c>
      <c r="D103">
        <f>INDEX(db!$A$3:$A$19,MATCH(Festés!L102,db!$C$3:$C$19,0))</f>
        <v>-1</v>
      </c>
      <c r="E103">
        <f>IF(B103&gt;-1,0,INDEX(db!$Z$3:$Z$5,MATCH(Festés!P102,db!$AA$3:$AA$5,0)))</f>
        <v>0</v>
      </c>
      <c r="F103">
        <f>INDEX(db!$AC$3:$AC$5,MATCH(Festés!Q102,db!$AD$3:$AD$5,0))</f>
        <v>-1</v>
      </c>
      <c r="G103">
        <f>INDEX(db!$N$3:$N$18,MATCH(Festés!W102,db!$P$3:$P$18,0))</f>
        <v>-1</v>
      </c>
      <c r="H103">
        <f>INDEX(db!$N$3:$N$18,MATCH(Festés!Y102,db!$P$3:$P$18,0))</f>
        <v>-1</v>
      </c>
      <c r="I103">
        <f>IF(W103=-1,INDEX(db!$AO$3:$AO$7,MATCH(Festés!S102,db!$AP$3:$AP$7,0)),-1)</f>
        <v>-1</v>
      </c>
      <c r="J103">
        <f>IF(Festés!Z102=db!$AM$2,1,0)</f>
        <v>0</v>
      </c>
      <c r="K103">
        <f>IFERROR(INDEX(Munka!$E$2:$E$166,MATCH(seged!P103,Munka!$G$2:$G$166,0)),-1)</f>
        <v>-1</v>
      </c>
      <c r="L103">
        <f>IFERROR(INDEX(Munka!$E$2:$E$166,MATCH(seged!Q103,Munka!$G$2:$G$166,0)),-1)</f>
        <v>-1</v>
      </c>
      <c r="M103">
        <f>IF(G103&gt;-1,IFERROR(INDEX(db!$S$3:$S$12,MATCH(seged!G103,db!$R$3:$R$12,0)),1),-1)</f>
        <v>-1</v>
      </c>
      <c r="N103">
        <f>IF(H103&gt;-1,IFERROR(INDEX(db!$S$3:$S$12,MATCH(seged!H103,db!$R$3:$R$12,0)),1),-1)</f>
        <v>-1</v>
      </c>
      <c r="P103" t="str">
        <f t="shared" si="6"/>
        <v>-1x0x-1x-1</v>
      </c>
      <c r="Q103" t="str">
        <f t="shared" si="7"/>
        <v>0x-1x-1x-1</v>
      </c>
      <c r="S103" t="str">
        <f t="shared" si="8"/>
        <v>0</v>
      </c>
      <c r="T103">
        <f>IF(OR(Festés!U102="-",Festés!U102=""),0,1)</f>
        <v>0</v>
      </c>
      <c r="U103">
        <f t="shared" si="9"/>
        <v>0</v>
      </c>
      <c r="W103">
        <f>IFERROR(MATCH(D103,db!$AR$2:$AR$5,0),-1)</f>
        <v>-1</v>
      </c>
      <c r="X103">
        <f>IF(Festés!B102="",0,1)</f>
        <v>1</v>
      </c>
    </row>
    <row r="104" spans="1:24">
      <c r="A104">
        <f>IFERROR(INDEX(db!$G$3:$G$11,MATCH(Festés!L103,db!$H$3:$H$11,0)),-1)</f>
        <v>-1</v>
      </c>
      <c r="B104">
        <f>IFERROR(INDEX(db!$K$3:$K$11,MATCH(Festés!L103,db!$L$3:$L$11,0)),-1)</f>
        <v>-1</v>
      </c>
      <c r="C104">
        <f t="shared" si="5"/>
        <v>-1</v>
      </c>
      <c r="D104">
        <f>INDEX(db!$A$3:$A$19,MATCH(Festés!L103,db!$C$3:$C$19,0))</f>
        <v>-1</v>
      </c>
      <c r="E104">
        <f>IF(B104&gt;-1,0,INDEX(db!$Z$3:$Z$5,MATCH(Festés!P103,db!$AA$3:$AA$5,0)))</f>
        <v>0</v>
      </c>
      <c r="F104">
        <f>INDEX(db!$AC$3:$AC$5,MATCH(Festés!Q103,db!$AD$3:$AD$5,0))</f>
        <v>-1</v>
      </c>
      <c r="G104">
        <f>INDEX(db!$N$3:$N$18,MATCH(Festés!W103,db!$P$3:$P$18,0))</f>
        <v>-1</v>
      </c>
      <c r="H104">
        <f>INDEX(db!$N$3:$N$18,MATCH(Festés!Y103,db!$P$3:$P$18,0))</f>
        <v>-1</v>
      </c>
      <c r="I104">
        <f>IF(W104=-1,INDEX(db!$AO$3:$AO$7,MATCH(Festés!S103,db!$AP$3:$AP$7,0)),-1)</f>
        <v>-1</v>
      </c>
      <c r="J104">
        <f>IF(Festés!Z103=db!$AM$2,1,0)</f>
        <v>0</v>
      </c>
      <c r="K104">
        <f>IFERROR(INDEX(Munka!$E$2:$E$166,MATCH(seged!P104,Munka!$G$2:$G$166,0)),-1)</f>
        <v>-1</v>
      </c>
      <c r="L104">
        <f>IFERROR(INDEX(Munka!$E$2:$E$166,MATCH(seged!Q104,Munka!$G$2:$G$166,0)),-1)</f>
        <v>-1</v>
      </c>
      <c r="M104">
        <f>IF(G104&gt;-1,IFERROR(INDEX(db!$S$3:$S$12,MATCH(seged!G104,db!$R$3:$R$12,0)),1),-1)</f>
        <v>-1</v>
      </c>
      <c r="N104">
        <f>IF(H104&gt;-1,IFERROR(INDEX(db!$S$3:$S$12,MATCH(seged!H104,db!$R$3:$R$12,0)),1),-1)</f>
        <v>-1</v>
      </c>
      <c r="P104" t="str">
        <f t="shared" si="6"/>
        <v>-1x0x-1x-1</v>
      </c>
      <c r="Q104" t="str">
        <f t="shared" si="7"/>
        <v>0x-1x-1x-1</v>
      </c>
      <c r="S104" t="str">
        <f t="shared" si="8"/>
        <v>0</v>
      </c>
      <c r="T104">
        <f>IF(OR(Festés!U103="-",Festés!U103=""),0,1)</f>
        <v>0</v>
      </c>
      <c r="U104">
        <f t="shared" si="9"/>
        <v>0</v>
      </c>
      <c r="W104">
        <f>IFERROR(MATCH(D104,db!$AR$2:$AR$5,0),-1)</f>
        <v>-1</v>
      </c>
      <c r="X104">
        <f>IF(Festés!B103="",0,1)</f>
        <v>1</v>
      </c>
    </row>
    <row r="105" spans="1:24">
      <c r="A105">
        <f>IFERROR(INDEX(db!$G$3:$G$11,MATCH(Festés!L104,db!$H$3:$H$11,0)),-1)</f>
        <v>-1</v>
      </c>
      <c r="B105">
        <f>IFERROR(INDEX(db!$K$3:$K$11,MATCH(Festés!L104,db!$L$3:$L$11,0)),-1)</f>
        <v>-1</v>
      </c>
      <c r="C105">
        <f t="shared" si="5"/>
        <v>-1</v>
      </c>
      <c r="D105">
        <f>INDEX(db!$A$3:$A$19,MATCH(Festés!L104,db!$C$3:$C$19,0))</f>
        <v>-1</v>
      </c>
      <c r="E105">
        <f>IF(B105&gt;-1,0,INDEX(db!$Z$3:$Z$5,MATCH(Festés!P104,db!$AA$3:$AA$5,0)))</f>
        <v>0</v>
      </c>
      <c r="F105">
        <f>INDEX(db!$AC$3:$AC$5,MATCH(Festés!Q104,db!$AD$3:$AD$5,0))</f>
        <v>-1</v>
      </c>
      <c r="G105">
        <f>INDEX(db!$N$3:$N$18,MATCH(Festés!W104,db!$P$3:$P$18,0))</f>
        <v>-1</v>
      </c>
      <c r="H105">
        <f>INDEX(db!$N$3:$N$18,MATCH(Festés!Y104,db!$P$3:$P$18,0))</f>
        <v>-1</v>
      </c>
      <c r="I105">
        <f>IF(W105=-1,INDEX(db!$AO$3:$AO$7,MATCH(Festés!S104,db!$AP$3:$AP$7,0)),-1)</f>
        <v>-1</v>
      </c>
      <c r="J105">
        <f>IF(Festés!Z104=db!$AM$2,1,0)</f>
        <v>0</v>
      </c>
      <c r="K105">
        <f>IFERROR(INDEX(Munka!$E$2:$E$166,MATCH(seged!P105,Munka!$G$2:$G$166,0)),-1)</f>
        <v>-1</v>
      </c>
      <c r="L105">
        <f>IFERROR(INDEX(Munka!$E$2:$E$166,MATCH(seged!Q105,Munka!$G$2:$G$166,0)),-1)</f>
        <v>-1</v>
      </c>
      <c r="M105">
        <f>IF(G105&gt;-1,IFERROR(INDEX(db!$S$3:$S$12,MATCH(seged!G105,db!$R$3:$R$12,0)),1),-1)</f>
        <v>-1</v>
      </c>
      <c r="N105">
        <f>IF(H105&gt;-1,IFERROR(INDEX(db!$S$3:$S$12,MATCH(seged!H105,db!$R$3:$R$12,0)),1),-1)</f>
        <v>-1</v>
      </c>
      <c r="P105" t="str">
        <f t="shared" si="6"/>
        <v>-1x0x-1x-1</v>
      </c>
      <c r="Q105" t="str">
        <f t="shared" si="7"/>
        <v>0x-1x-1x-1</v>
      </c>
      <c r="S105" t="str">
        <f t="shared" si="8"/>
        <v>0</v>
      </c>
      <c r="T105">
        <f>IF(OR(Festés!U104="-",Festés!U104=""),0,1)</f>
        <v>0</v>
      </c>
      <c r="U105">
        <f t="shared" si="9"/>
        <v>0</v>
      </c>
      <c r="W105">
        <f>IFERROR(MATCH(D105,db!$AR$2:$AR$5,0),-1)</f>
        <v>-1</v>
      </c>
      <c r="X105">
        <f>IF(Festés!B104="",0,1)</f>
        <v>1</v>
      </c>
    </row>
    <row r="106" spans="1:24">
      <c r="A106">
        <f>IFERROR(INDEX(db!$G$3:$G$11,MATCH(Festés!L105,db!$H$3:$H$11,0)),-1)</f>
        <v>-1</v>
      </c>
      <c r="B106">
        <f>IFERROR(INDEX(db!$K$3:$K$11,MATCH(Festés!L105,db!$L$3:$L$11,0)),-1)</f>
        <v>-1</v>
      </c>
      <c r="C106">
        <f t="shared" si="5"/>
        <v>-1</v>
      </c>
      <c r="D106">
        <f>INDEX(db!$A$3:$A$19,MATCH(Festés!L105,db!$C$3:$C$19,0))</f>
        <v>-1</v>
      </c>
      <c r="E106">
        <f>IF(B106&gt;-1,0,INDEX(db!$Z$3:$Z$5,MATCH(Festés!P105,db!$AA$3:$AA$5,0)))</f>
        <v>0</v>
      </c>
      <c r="F106">
        <f>INDEX(db!$AC$3:$AC$5,MATCH(Festés!Q105,db!$AD$3:$AD$5,0))</f>
        <v>-1</v>
      </c>
      <c r="G106">
        <f>INDEX(db!$N$3:$N$18,MATCH(Festés!W105,db!$P$3:$P$18,0))</f>
        <v>-1</v>
      </c>
      <c r="H106">
        <f>INDEX(db!$N$3:$N$18,MATCH(Festés!Y105,db!$P$3:$P$18,0))</f>
        <v>-1</v>
      </c>
      <c r="I106">
        <f>IF(W106=-1,INDEX(db!$AO$3:$AO$7,MATCH(Festés!S105,db!$AP$3:$AP$7,0)),-1)</f>
        <v>-1</v>
      </c>
      <c r="J106">
        <f>IF(Festés!Z105=db!$AM$2,1,0)</f>
        <v>0</v>
      </c>
      <c r="K106">
        <f>IFERROR(INDEX(Munka!$E$2:$E$166,MATCH(seged!P106,Munka!$G$2:$G$166,0)),-1)</f>
        <v>-1</v>
      </c>
      <c r="L106">
        <f>IFERROR(INDEX(Munka!$E$2:$E$166,MATCH(seged!Q106,Munka!$G$2:$G$166,0)),-1)</f>
        <v>-1</v>
      </c>
      <c r="M106">
        <f>IF(G106&gt;-1,IFERROR(INDEX(db!$S$3:$S$12,MATCH(seged!G106,db!$R$3:$R$12,0)),1),-1)</f>
        <v>-1</v>
      </c>
      <c r="N106">
        <f>IF(H106&gt;-1,IFERROR(INDEX(db!$S$3:$S$12,MATCH(seged!H106,db!$R$3:$R$12,0)),1),-1)</f>
        <v>-1</v>
      </c>
      <c r="P106" t="str">
        <f t="shared" si="6"/>
        <v>-1x0x-1x-1</v>
      </c>
      <c r="Q106" t="str">
        <f t="shared" si="7"/>
        <v>0x-1x-1x-1</v>
      </c>
      <c r="S106" t="str">
        <f t="shared" si="8"/>
        <v>0</v>
      </c>
      <c r="T106">
        <f>IF(OR(Festés!U105="-",Festés!U105=""),0,1)</f>
        <v>0</v>
      </c>
      <c r="U106">
        <f t="shared" si="9"/>
        <v>0</v>
      </c>
      <c r="W106">
        <f>IFERROR(MATCH(D106,db!$AR$2:$AR$5,0),-1)</f>
        <v>-1</v>
      </c>
      <c r="X106">
        <f>IF(Festés!B105="",0,1)</f>
        <v>1</v>
      </c>
    </row>
    <row r="107" spans="1:24">
      <c r="A107">
        <f>IFERROR(INDEX(db!$G$3:$G$11,MATCH(Festés!L106,db!$H$3:$H$11,0)),-1)</f>
        <v>-1</v>
      </c>
      <c r="B107">
        <f>IFERROR(INDEX(db!$K$3:$K$11,MATCH(Festés!L106,db!$L$3:$L$11,0)),-1)</f>
        <v>-1</v>
      </c>
      <c r="C107">
        <f t="shared" si="5"/>
        <v>-1</v>
      </c>
      <c r="D107">
        <f>INDEX(db!$A$3:$A$19,MATCH(Festés!L106,db!$C$3:$C$19,0))</f>
        <v>-1</v>
      </c>
      <c r="E107">
        <f>IF(B107&gt;-1,0,INDEX(db!$Z$3:$Z$5,MATCH(Festés!P106,db!$AA$3:$AA$5,0)))</f>
        <v>0</v>
      </c>
      <c r="F107">
        <f>INDEX(db!$AC$3:$AC$5,MATCH(Festés!Q106,db!$AD$3:$AD$5,0))</f>
        <v>-1</v>
      </c>
      <c r="G107">
        <f>INDEX(db!$N$3:$N$18,MATCH(Festés!W106,db!$P$3:$P$18,0))</f>
        <v>-1</v>
      </c>
      <c r="H107">
        <f>INDEX(db!$N$3:$N$18,MATCH(Festés!Y106,db!$P$3:$P$18,0))</f>
        <v>-1</v>
      </c>
      <c r="I107">
        <f>IF(W107=-1,INDEX(db!$AO$3:$AO$7,MATCH(Festés!S106,db!$AP$3:$AP$7,0)),-1)</f>
        <v>-1</v>
      </c>
      <c r="J107">
        <f>IF(Festés!Z106=db!$AM$2,1,0)</f>
        <v>0</v>
      </c>
      <c r="K107">
        <f>IFERROR(INDEX(Munka!$E$2:$E$166,MATCH(seged!P107,Munka!$G$2:$G$166,0)),-1)</f>
        <v>-1</v>
      </c>
      <c r="L107">
        <f>IFERROR(INDEX(Munka!$E$2:$E$166,MATCH(seged!Q107,Munka!$G$2:$G$166,0)),-1)</f>
        <v>-1</v>
      </c>
      <c r="M107">
        <f>IF(G107&gt;-1,IFERROR(INDEX(db!$S$3:$S$12,MATCH(seged!G107,db!$R$3:$R$12,0)),1),-1)</f>
        <v>-1</v>
      </c>
      <c r="N107">
        <f>IF(H107&gt;-1,IFERROR(INDEX(db!$S$3:$S$12,MATCH(seged!H107,db!$R$3:$R$12,0)),1),-1)</f>
        <v>-1</v>
      </c>
      <c r="P107" t="str">
        <f t="shared" si="6"/>
        <v>-1x0x-1x-1</v>
      </c>
      <c r="Q107" t="str">
        <f t="shared" si="7"/>
        <v>0x-1x-1x-1</v>
      </c>
      <c r="S107" t="str">
        <f t="shared" si="8"/>
        <v>0</v>
      </c>
      <c r="T107">
        <f>IF(OR(Festés!U106="-",Festés!U106=""),0,1)</f>
        <v>0</v>
      </c>
      <c r="U107">
        <f t="shared" si="9"/>
        <v>0</v>
      </c>
      <c r="W107">
        <f>IFERROR(MATCH(D107,db!$AR$2:$AR$5,0),-1)</f>
        <v>-1</v>
      </c>
      <c r="X107">
        <f>IF(Festés!B106="",0,1)</f>
        <v>1</v>
      </c>
    </row>
    <row r="108" spans="1:24">
      <c r="A108">
        <f>IFERROR(INDEX(db!$G$3:$G$11,MATCH(Festés!L107,db!$H$3:$H$11,0)),-1)</f>
        <v>-1</v>
      </c>
      <c r="B108">
        <f>IFERROR(INDEX(db!$K$3:$K$11,MATCH(Festés!L107,db!$L$3:$L$11,0)),-1)</f>
        <v>-1</v>
      </c>
      <c r="C108">
        <f t="shared" si="5"/>
        <v>-1</v>
      </c>
      <c r="D108">
        <f>INDEX(db!$A$3:$A$19,MATCH(Festés!L107,db!$C$3:$C$19,0))</f>
        <v>-1</v>
      </c>
      <c r="E108">
        <f>IF(B108&gt;-1,0,INDEX(db!$Z$3:$Z$5,MATCH(Festés!P107,db!$AA$3:$AA$5,0)))</f>
        <v>0</v>
      </c>
      <c r="F108">
        <f>INDEX(db!$AC$3:$AC$5,MATCH(Festés!Q107,db!$AD$3:$AD$5,0))</f>
        <v>-1</v>
      </c>
      <c r="G108">
        <f>INDEX(db!$N$3:$N$18,MATCH(Festés!W107,db!$P$3:$P$18,0))</f>
        <v>-1</v>
      </c>
      <c r="H108">
        <f>INDEX(db!$N$3:$N$18,MATCH(Festés!Y107,db!$P$3:$P$18,0))</f>
        <v>-1</v>
      </c>
      <c r="I108">
        <f>IF(W108=-1,INDEX(db!$AO$3:$AO$7,MATCH(Festés!S107,db!$AP$3:$AP$7,0)),-1)</f>
        <v>-1</v>
      </c>
      <c r="J108">
        <f>IF(Festés!Z107=db!$AM$2,1,0)</f>
        <v>0</v>
      </c>
      <c r="K108">
        <f>IFERROR(INDEX(Munka!$E$2:$E$166,MATCH(seged!P108,Munka!$G$2:$G$166,0)),-1)</f>
        <v>-1</v>
      </c>
      <c r="L108">
        <f>IFERROR(INDEX(Munka!$E$2:$E$166,MATCH(seged!Q108,Munka!$G$2:$G$166,0)),-1)</f>
        <v>-1</v>
      </c>
      <c r="M108">
        <f>IF(G108&gt;-1,IFERROR(INDEX(db!$S$3:$S$12,MATCH(seged!G108,db!$R$3:$R$12,0)),1),-1)</f>
        <v>-1</v>
      </c>
      <c r="N108">
        <f>IF(H108&gt;-1,IFERROR(INDEX(db!$S$3:$S$12,MATCH(seged!H108,db!$R$3:$R$12,0)),1),-1)</f>
        <v>-1</v>
      </c>
      <c r="P108" t="str">
        <f t="shared" si="6"/>
        <v>-1x0x-1x-1</v>
      </c>
      <c r="Q108" t="str">
        <f t="shared" si="7"/>
        <v>0x-1x-1x-1</v>
      </c>
      <c r="S108" t="str">
        <f t="shared" si="8"/>
        <v>0</v>
      </c>
      <c r="T108">
        <f>IF(OR(Festés!U107="-",Festés!U107=""),0,1)</f>
        <v>0</v>
      </c>
      <c r="U108">
        <f t="shared" si="9"/>
        <v>0</v>
      </c>
      <c r="W108">
        <f>IFERROR(MATCH(D108,db!$AR$2:$AR$5,0),-1)</f>
        <v>-1</v>
      </c>
      <c r="X108">
        <f>IF(Festés!B107="",0,1)</f>
        <v>1</v>
      </c>
    </row>
    <row r="109" spans="1:24">
      <c r="A109">
        <f>IFERROR(INDEX(db!$G$3:$G$11,MATCH(Festés!L108,db!$H$3:$H$11,0)),-1)</f>
        <v>-1</v>
      </c>
      <c r="B109">
        <f>IFERROR(INDEX(db!$K$3:$K$11,MATCH(Festés!L108,db!$L$3:$L$11,0)),-1)</f>
        <v>-1</v>
      </c>
      <c r="C109">
        <f t="shared" si="5"/>
        <v>-1</v>
      </c>
      <c r="D109">
        <f>INDEX(db!$A$3:$A$19,MATCH(Festés!L108,db!$C$3:$C$19,0))</f>
        <v>-1</v>
      </c>
      <c r="E109">
        <f>IF(B109&gt;-1,0,INDEX(db!$Z$3:$Z$5,MATCH(Festés!P108,db!$AA$3:$AA$5,0)))</f>
        <v>0</v>
      </c>
      <c r="F109">
        <f>INDEX(db!$AC$3:$AC$5,MATCH(Festés!Q108,db!$AD$3:$AD$5,0))</f>
        <v>-1</v>
      </c>
      <c r="G109">
        <f>INDEX(db!$N$3:$N$18,MATCH(Festés!W108,db!$P$3:$P$18,0))</f>
        <v>-1</v>
      </c>
      <c r="H109">
        <f>INDEX(db!$N$3:$N$18,MATCH(Festés!Y108,db!$P$3:$P$18,0))</f>
        <v>-1</v>
      </c>
      <c r="I109">
        <f>IF(W109=-1,INDEX(db!$AO$3:$AO$7,MATCH(Festés!S108,db!$AP$3:$AP$7,0)),-1)</f>
        <v>-1</v>
      </c>
      <c r="J109">
        <f>IF(Festés!Z108=db!$AM$2,1,0)</f>
        <v>0</v>
      </c>
      <c r="K109">
        <f>IFERROR(INDEX(Munka!$E$2:$E$166,MATCH(seged!P109,Munka!$G$2:$G$166,0)),-1)</f>
        <v>-1</v>
      </c>
      <c r="L109">
        <f>IFERROR(INDEX(Munka!$E$2:$E$166,MATCH(seged!Q109,Munka!$G$2:$G$166,0)),-1)</f>
        <v>-1</v>
      </c>
      <c r="M109">
        <f>IF(G109&gt;-1,IFERROR(INDEX(db!$S$3:$S$12,MATCH(seged!G109,db!$R$3:$R$12,0)),1),-1)</f>
        <v>-1</v>
      </c>
      <c r="N109">
        <f>IF(H109&gt;-1,IFERROR(INDEX(db!$S$3:$S$12,MATCH(seged!H109,db!$R$3:$R$12,0)),1),-1)</f>
        <v>-1</v>
      </c>
      <c r="P109" t="str">
        <f t="shared" si="6"/>
        <v>-1x0x-1x-1</v>
      </c>
      <c r="Q109" t="str">
        <f t="shared" si="7"/>
        <v>0x-1x-1x-1</v>
      </c>
      <c r="S109" t="str">
        <f t="shared" si="8"/>
        <v>0</v>
      </c>
      <c r="T109">
        <f>IF(OR(Festés!U108="-",Festés!U108=""),0,1)</f>
        <v>0</v>
      </c>
      <c r="U109">
        <f t="shared" si="9"/>
        <v>0</v>
      </c>
      <c r="W109">
        <f>IFERROR(MATCH(D109,db!$AR$2:$AR$5,0),-1)</f>
        <v>-1</v>
      </c>
      <c r="X109">
        <f>IF(Festés!B108="",0,1)</f>
        <v>1</v>
      </c>
    </row>
    <row r="110" spans="1:24">
      <c r="A110">
        <f>IFERROR(INDEX(db!$G$3:$G$11,MATCH(Festés!L109,db!$H$3:$H$11,0)),-1)</f>
        <v>-1</v>
      </c>
      <c r="B110">
        <f>IFERROR(INDEX(db!$K$3:$K$11,MATCH(Festés!L109,db!$L$3:$L$11,0)),-1)</f>
        <v>-1</v>
      </c>
      <c r="C110">
        <f t="shared" si="5"/>
        <v>-1</v>
      </c>
      <c r="D110">
        <f>INDEX(db!$A$3:$A$19,MATCH(Festés!L109,db!$C$3:$C$19,0))</f>
        <v>-1</v>
      </c>
      <c r="E110">
        <f>IF(B110&gt;-1,0,INDEX(db!$Z$3:$Z$5,MATCH(Festés!P109,db!$AA$3:$AA$5,0)))</f>
        <v>0</v>
      </c>
      <c r="F110">
        <f>INDEX(db!$AC$3:$AC$5,MATCH(Festés!Q109,db!$AD$3:$AD$5,0))</f>
        <v>-1</v>
      </c>
      <c r="G110">
        <f>INDEX(db!$N$3:$N$18,MATCH(Festés!W109,db!$P$3:$P$18,0))</f>
        <v>-1</v>
      </c>
      <c r="H110">
        <f>INDEX(db!$N$3:$N$18,MATCH(Festés!Y109,db!$P$3:$P$18,0))</f>
        <v>-1</v>
      </c>
      <c r="I110">
        <f>IF(W110=-1,INDEX(db!$AO$3:$AO$7,MATCH(Festés!S109,db!$AP$3:$AP$7,0)),-1)</f>
        <v>-1</v>
      </c>
      <c r="J110">
        <f>IF(Festés!Z109=db!$AM$2,1,0)</f>
        <v>0</v>
      </c>
      <c r="K110">
        <f>IFERROR(INDEX(Munka!$E$2:$E$166,MATCH(seged!P110,Munka!$G$2:$G$166,0)),-1)</f>
        <v>-1</v>
      </c>
      <c r="L110">
        <f>IFERROR(INDEX(Munka!$E$2:$E$166,MATCH(seged!Q110,Munka!$G$2:$G$166,0)),-1)</f>
        <v>-1</v>
      </c>
      <c r="M110">
        <f>IF(G110&gt;-1,IFERROR(INDEX(db!$S$3:$S$12,MATCH(seged!G110,db!$R$3:$R$12,0)),1),-1)</f>
        <v>-1</v>
      </c>
      <c r="N110">
        <f>IF(H110&gt;-1,IFERROR(INDEX(db!$S$3:$S$12,MATCH(seged!H110,db!$R$3:$R$12,0)),1),-1)</f>
        <v>-1</v>
      </c>
      <c r="P110" t="str">
        <f t="shared" si="6"/>
        <v>-1x0x-1x-1</v>
      </c>
      <c r="Q110" t="str">
        <f t="shared" si="7"/>
        <v>0x-1x-1x-1</v>
      </c>
      <c r="S110" t="str">
        <f t="shared" si="8"/>
        <v>0</v>
      </c>
      <c r="T110">
        <f>IF(OR(Festés!U109="-",Festés!U109=""),0,1)</f>
        <v>0</v>
      </c>
      <c r="U110">
        <f t="shared" si="9"/>
        <v>0</v>
      </c>
      <c r="W110">
        <f>IFERROR(MATCH(D110,db!$AR$2:$AR$5,0),-1)</f>
        <v>-1</v>
      </c>
      <c r="X110">
        <f>IF(Festés!B109="",0,1)</f>
        <v>1</v>
      </c>
    </row>
    <row r="111" spans="1:24">
      <c r="A111">
        <f>IFERROR(INDEX(db!$G$3:$G$11,MATCH(Festés!L110,db!$H$3:$H$11,0)),-1)</f>
        <v>-1</v>
      </c>
      <c r="B111">
        <f>IFERROR(INDEX(db!$K$3:$K$11,MATCH(Festés!L110,db!$L$3:$L$11,0)),-1)</f>
        <v>-1</v>
      </c>
      <c r="C111">
        <f t="shared" si="5"/>
        <v>-1</v>
      </c>
      <c r="D111">
        <f>INDEX(db!$A$3:$A$19,MATCH(Festés!L110,db!$C$3:$C$19,0))</f>
        <v>-1</v>
      </c>
      <c r="E111">
        <f>IF(B111&gt;-1,0,INDEX(db!$Z$3:$Z$5,MATCH(Festés!P110,db!$AA$3:$AA$5,0)))</f>
        <v>0</v>
      </c>
      <c r="F111">
        <f>INDEX(db!$AC$3:$AC$5,MATCH(Festés!Q110,db!$AD$3:$AD$5,0))</f>
        <v>-1</v>
      </c>
      <c r="G111">
        <f>INDEX(db!$N$3:$N$18,MATCH(Festés!W110,db!$P$3:$P$18,0))</f>
        <v>-1</v>
      </c>
      <c r="H111">
        <f>INDEX(db!$N$3:$N$18,MATCH(Festés!Y110,db!$P$3:$P$18,0))</f>
        <v>-1</v>
      </c>
      <c r="I111">
        <f>IF(W111=-1,INDEX(db!$AO$3:$AO$7,MATCH(Festés!S110,db!$AP$3:$AP$7,0)),-1)</f>
        <v>-1</v>
      </c>
      <c r="J111">
        <f>IF(Festés!Z110=db!$AM$2,1,0)</f>
        <v>0</v>
      </c>
      <c r="K111">
        <f>IFERROR(INDEX(Munka!$E$2:$E$166,MATCH(seged!P111,Munka!$G$2:$G$166,0)),-1)</f>
        <v>-1</v>
      </c>
      <c r="L111">
        <f>IFERROR(INDEX(Munka!$E$2:$E$166,MATCH(seged!Q111,Munka!$G$2:$G$166,0)),-1)</f>
        <v>-1</v>
      </c>
      <c r="M111">
        <f>IF(G111&gt;-1,IFERROR(INDEX(db!$S$3:$S$12,MATCH(seged!G111,db!$R$3:$R$12,0)),1),-1)</f>
        <v>-1</v>
      </c>
      <c r="N111">
        <f>IF(H111&gt;-1,IFERROR(INDEX(db!$S$3:$S$12,MATCH(seged!H111,db!$R$3:$R$12,0)),1),-1)</f>
        <v>-1</v>
      </c>
      <c r="P111" t="str">
        <f t="shared" si="6"/>
        <v>-1x0x-1x-1</v>
      </c>
      <c r="Q111" t="str">
        <f t="shared" si="7"/>
        <v>0x-1x-1x-1</v>
      </c>
      <c r="S111" t="str">
        <f t="shared" si="8"/>
        <v>0</v>
      </c>
      <c r="T111">
        <f>IF(OR(Festés!U110="-",Festés!U110=""),0,1)</f>
        <v>0</v>
      </c>
      <c r="U111">
        <f t="shared" si="9"/>
        <v>0</v>
      </c>
      <c r="W111">
        <f>IFERROR(MATCH(D111,db!$AR$2:$AR$5,0),-1)</f>
        <v>-1</v>
      </c>
      <c r="X111">
        <f>IF(Festés!B110="",0,1)</f>
        <v>1</v>
      </c>
    </row>
    <row r="112" spans="1:24">
      <c r="A112">
        <f>IFERROR(INDEX(db!$G$3:$G$11,MATCH(Festés!L111,db!$H$3:$H$11,0)),-1)</f>
        <v>-1</v>
      </c>
      <c r="B112">
        <f>IFERROR(INDEX(db!$K$3:$K$11,MATCH(Festés!L111,db!$L$3:$L$11,0)),-1)</f>
        <v>-1</v>
      </c>
      <c r="C112">
        <f t="shared" si="5"/>
        <v>-1</v>
      </c>
      <c r="D112">
        <f>INDEX(db!$A$3:$A$19,MATCH(Festés!L111,db!$C$3:$C$19,0))</f>
        <v>-1</v>
      </c>
      <c r="E112">
        <f>IF(B112&gt;-1,0,INDEX(db!$Z$3:$Z$5,MATCH(Festés!P111,db!$AA$3:$AA$5,0)))</f>
        <v>0</v>
      </c>
      <c r="F112">
        <f>INDEX(db!$AC$3:$AC$5,MATCH(Festés!Q111,db!$AD$3:$AD$5,0))</f>
        <v>-1</v>
      </c>
      <c r="G112">
        <f>INDEX(db!$N$3:$N$18,MATCH(Festés!W111,db!$P$3:$P$18,0))</f>
        <v>-1</v>
      </c>
      <c r="H112">
        <f>INDEX(db!$N$3:$N$18,MATCH(Festés!Y111,db!$P$3:$P$18,0))</f>
        <v>-1</v>
      </c>
      <c r="I112">
        <f>IF(W112=-1,INDEX(db!$AO$3:$AO$7,MATCH(Festés!S111,db!$AP$3:$AP$7,0)),-1)</f>
        <v>-1</v>
      </c>
      <c r="J112">
        <f>IF(Festés!Z111=db!$AM$2,1,0)</f>
        <v>0</v>
      </c>
      <c r="K112">
        <f>IFERROR(INDEX(Munka!$E$2:$E$166,MATCH(seged!P112,Munka!$G$2:$G$166,0)),-1)</f>
        <v>-1</v>
      </c>
      <c r="L112">
        <f>IFERROR(INDEX(Munka!$E$2:$E$166,MATCH(seged!Q112,Munka!$G$2:$G$166,0)),-1)</f>
        <v>-1</v>
      </c>
      <c r="M112">
        <f>IF(G112&gt;-1,IFERROR(INDEX(db!$S$3:$S$12,MATCH(seged!G112,db!$R$3:$R$12,0)),1),-1)</f>
        <v>-1</v>
      </c>
      <c r="N112">
        <f>IF(H112&gt;-1,IFERROR(INDEX(db!$S$3:$S$12,MATCH(seged!H112,db!$R$3:$R$12,0)),1),-1)</f>
        <v>-1</v>
      </c>
      <c r="P112" t="str">
        <f t="shared" si="6"/>
        <v>-1x0x-1x-1</v>
      </c>
      <c r="Q112" t="str">
        <f t="shared" si="7"/>
        <v>0x-1x-1x-1</v>
      </c>
      <c r="S112" t="str">
        <f t="shared" si="8"/>
        <v>0</v>
      </c>
      <c r="T112">
        <f>IF(OR(Festés!U111="-",Festés!U111=""),0,1)</f>
        <v>0</v>
      </c>
      <c r="U112">
        <f t="shared" si="9"/>
        <v>0</v>
      </c>
      <c r="W112">
        <f>IFERROR(MATCH(D112,db!$AR$2:$AR$5,0),-1)</f>
        <v>-1</v>
      </c>
      <c r="X112">
        <f>IF(Festés!B111="",0,1)</f>
        <v>1</v>
      </c>
    </row>
    <row r="113" spans="1:24">
      <c r="A113">
        <f>IFERROR(INDEX(db!$G$3:$G$11,MATCH(Festés!L112,db!$H$3:$H$11,0)),-1)</f>
        <v>-1</v>
      </c>
      <c r="B113">
        <f>IFERROR(INDEX(db!$K$3:$K$11,MATCH(Festés!L112,db!$L$3:$L$11,0)),-1)</f>
        <v>-1</v>
      </c>
      <c r="C113">
        <f t="shared" si="5"/>
        <v>-1</v>
      </c>
      <c r="D113">
        <f>INDEX(db!$A$3:$A$19,MATCH(Festés!L112,db!$C$3:$C$19,0))</f>
        <v>-1</v>
      </c>
      <c r="E113">
        <f>IF(B113&gt;-1,0,INDEX(db!$Z$3:$Z$5,MATCH(Festés!P112,db!$AA$3:$AA$5,0)))</f>
        <v>0</v>
      </c>
      <c r="F113">
        <f>INDEX(db!$AC$3:$AC$5,MATCH(Festés!Q112,db!$AD$3:$AD$5,0))</f>
        <v>-1</v>
      </c>
      <c r="G113">
        <f>INDEX(db!$N$3:$N$18,MATCH(Festés!W112,db!$P$3:$P$18,0))</f>
        <v>-1</v>
      </c>
      <c r="H113">
        <f>INDEX(db!$N$3:$N$18,MATCH(Festés!Y112,db!$P$3:$P$18,0))</f>
        <v>-1</v>
      </c>
      <c r="I113">
        <f>IF(W113=-1,INDEX(db!$AO$3:$AO$7,MATCH(Festés!S112,db!$AP$3:$AP$7,0)),-1)</f>
        <v>-1</v>
      </c>
      <c r="J113">
        <f>IF(Festés!Z112=db!$AM$2,1,0)</f>
        <v>0</v>
      </c>
      <c r="K113">
        <f>IFERROR(INDEX(Munka!$E$2:$E$166,MATCH(seged!P113,Munka!$G$2:$G$166,0)),-1)</f>
        <v>-1</v>
      </c>
      <c r="L113">
        <f>IFERROR(INDEX(Munka!$E$2:$E$166,MATCH(seged!Q113,Munka!$G$2:$G$166,0)),-1)</f>
        <v>-1</v>
      </c>
      <c r="M113">
        <f>IF(G113&gt;-1,IFERROR(INDEX(db!$S$3:$S$12,MATCH(seged!G113,db!$R$3:$R$12,0)),1),-1)</f>
        <v>-1</v>
      </c>
      <c r="N113">
        <f>IF(H113&gt;-1,IFERROR(INDEX(db!$S$3:$S$12,MATCH(seged!H113,db!$R$3:$R$12,0)),1),-1)</f>
        <v>-1</v>
      </c>
      <c r="P113" t="str">
        <f t="shared" si="6"/>
        <v>-1x0x-1x-1</v>
      </c>
      <c r="Q113" t="str">
        <f t="shared" si="7"/>
        <v>0x-1x-1x-1</v>
      </c>
      <c r="S113" t="str">
        <f t="shared" si="8"/>
        <v>0</v>
      </c>
      <c r="T113">
        <f>IF(OR(Festés!U112="-",Festés!U112=""),0,1)</f>
        <v>0</v>
      </c>
      <c r="U113">
        <f t="shared" si="9"/>
        <v>0</v>
      </c>
      <c r="W113">
        <f>IFERROR(MATCH(D113,db!$AR$2:$AR$5,0),-1)</f>
        <v>-1</v>
      </c>
      <c r="X113">
        <f>IF(Festés!B112="",0,1)</f>
        <v>1</v>
      </c>
    </row>
    <row r="114" spans="1:24">
      <c r="A114">
        <f>IFERROR(INDEX(db!$G$3:$G$11,MATCH(Festés!L113,db!$H$3:$H$11,0)),-1)</f>
        <v>-1</v>
      </c>
      <c r="B114">
        <f>IFERROR(INDEX(db!$K$3:$K$11,MATCH(Festés!L113,db!$L$3:$L$11,0)),-1)</f>
        <v>-1</v>
      </c>
      <c r="C114">
        <f t="shared" si="5"/>
        <v>-1</v>
      </c>
      <c r="D114">
        <f>INDEX(db!$A$3:$A$19,MATCH(Festés!L113,db!$C$3:$C$19,0))</f>
        <v>-1</v>
      </c>
      <c r="E114">
        <f>IF(B114&gt;-1,0,INDEX(db!$Z$3:$Z$5,MATCH(Festés!P113,db!$AA$3:$AA$5,0)))</f>
        <v>0</v>
      </c>
      <c r="F114">
        <f>INDEX(db!$AC$3:$AC$5,MATCH(Festés!Q113,db!$AD$3:$AD$5,0))</f>
        <v>-1</v>
      </c>
      <c r="G114">
        <f>INDEX(db!$N$3:$N$18,MATCH(Festés!W113,db!$P$3:$P$18,0))</f>
        <v>-1</v>
      </c>
      <c r="H114">
        <f>INDEX(db!$N$3:$N$18,MATCH(Festés!Y113,db!$P$3:$P$18,0))</f>
        <v>-1</v>
      </c>
      <c r="I114">
        <f>IF(W114=-1,INDEX(db!$AO$3:$AO$7,MATCH(Festés!S113,db!$AP$3:$AP$7,0)),-1)</f>
        <v>-1</v>
      </c>
      <c r="J114">
        <f>IF(Festés!Z113=db!$AM$2,1,0)</f>
        <v>0</v>
      </c>
      <c r="K114">
        <f>IFERROR(INDEX(Munka!$E$2:$E$166,MATCH(seged!P114,Munka!$G$2:$G$166,0)),-1)</f>
        <v>-1</v>
      </c>
      <c r="L114">
        <f>IFERROR(INDEX(Munka!$E$2:$E$166,MATCH(seged!Q114,Munka!$G$2:$G$166,0)),-1)</f>
        <v>-1</v>
      </c>
      <c r="M114">
        <f>IF(G114&gt;-1,IFERROR(INDEX(db!$S$3:$S$12,MATCH(seged!G114,db!$R$3:$R$12,0)),1),-1)</f>
        <v>-1</v>
      </c>
      <c r="N114">
        <f>IF(H114&gt;-1,IFERROR(INDEX(db!$S$3:$S$12,MATCH(seged!H114,db!$R$3:$R$12,0)),1),-1)</f>
        <v>-1</v>
      </c>
      <c r="P114" t="str">
        <f t="shared" si="6"/>
        <v>-1x0x-1x-1</v>
      </c>
      <c r="Q114" t="str">
        <f t="shared" si="7"/>
        <v>0x-1x-1x-1</v>
      </c>
      <c r="S114" t="str">
        <f t="shared" si="8"/>
        <v>0</v>
      </c>
      <c r="T114">
        <f>IF(OR(Festés!U113="-",Festés!U113=""),0,1)</f>
        <v>0</v>
      </c>
      <c r="U114">
        <f t="shared" si="9"/>
        <v>0</v>
      </c>
      <c r="W114">
        <f>IFERROR(MATCH(D114,db!$AR$2:$AR$5,0),-1)</f>
        <v>-1</v>
      </c>
      <c r="X114">
        <f>IF(Festés!B113="",0,1)</f>
        <v>1</v>
      </c>
    </row>
    <row r="115" spans="1:24">
      <c r="A115">
        <f>IFERROR(INDEX(db!$G$3:$G$11,MATCH(Festés!L114,db!$H$3:$H$11,0)),-1)</f>
        <v>-1</v>
      </c>
      <c r="B115">
        <f>IFERROR(INDEX(db!$K$3:$K$11,MATCH(Festés!L114,db!$L$3:$L$11,0)),-1)</f>
        <v>-1</v>
      </c>
      <c r="C115">
        <f t="shared" si="5"/>
        <v>-1</v>
      </c>
      <c r="D115">
        <f>INDEX(db!$A$3:$A$19,MATCH(Festés!L114,db!$C$3:$C$19,0))</f>
        <v>-1</v>
      </c>
      <c r="E115">
        <f>IF(B115&gt;-1,0,INDEX(db!$Z$3:$Z$5,MATCH(Festés!P114,db!$AA$3:$AA$5,0)))</f>
        <v>0</v>
      </c>
      <c r="F115">
        <f>INDEX(db!$AC$3:$AC$5,MATCH(Festés!Q114,db!$AD$3:$AD$5,0))</f>
        <v>-1</v>
      </c>
      <c r="G115">
        <f>INDEX(db!$N$3:$N$18,MATCH(Festés!W114,db!$P$3:$P$18,0))</f>
        <v>-1</v>
      </c>
      <c r="H115">
        <f>INDEX(db!$N$3:$N$18,MATCH(Festés!Y114,db!$P$3:$P$18,0))</f>
        <v>-1</v>
      </c>
      <c r="I115">
        <f>IF(W115=-1,INDEX(db!$AO$3:$AO$7,MATCH(Festés!S114,db!$AP$3:$AP$7,0)),-1)</f>
        <v>-1</v>
      </c>
      <c r="J115">
        <f>IF(Festés!Z114=db!$AM$2,1,0)</f>
        <v>0</v>
      </c>
      <c r="K115">
        <f>IFERROR(INDEX(Munka!$E$2:$E$166,MATCH(seged!P115,Munka!$G$2:$G$166,0)),-1)</f>
        <v>-1</v>
      </c>
      <c r="L115">
        <f>IFERROR(INDEX(Munka!$E$2:$E$166,MATCH(seged!Q115,Munka!$G$2:$G$166,0)),-1)</f>
        <v>-1</v>
      </c>
      <c r="M115">
        <f>IF(G115&gt;-1,IFERROR(INDEX(db!$S$3:$S$12,MATCH(seged!G115,db!$R$3:$R$12,0)),1),-1)</f>
        <v>-1</v>
      </c>
      <c r="N115">
        <f>IF(H115&gt;-1,IFERROR(INDEX(db!$S$3:$S$12,MATCH(seged!H115,db!$R$3:$R$12,0)),1),-1)</f>
        <v>-1</v>
      </c>
      <c r="P115" t="str">
        <f t="shared" si="6"/>
        <v>-1x0x-1x-1</v>
      </c>
      <c r="Q115" t="str">
        <f t="shared" si="7"/>
        <v>0x-1x-1x-1</v>
      </c>
      <c r="S115" t="str">
        <f t="shared" si="8"/>
        <v>0</v>
      </c>
      <c r="T115">
        <f>IF(OR(Festés!U114="-",Festés!U114=""),0,1)</f>
        <v>0</v>
      </c>
      <c r="U115">
        <f t="shared" si="9"/>
        <v>0</v>
      </c>
      <c r="W115">
        <f>IFERROR(MATCH(D115,db!$AR$2:$AR$5,0),-1)</f>
        <v>-1</v>
      </c>
      <c r="X115">
        <f>IF(Festés!B114="",0,1)</f>
        <v>1</v>
      </c>
    </row>
    <row r="116" spans="1:24">
      <c r="A116">
        <f>IFERROR(INDEX(db!$G$3:$G$11,MATCH(Festés!L115,db!$H$3:$H$11,0)),-1)</f>
        <v>-1</v>
      </c>
      <c r="B116">
        <f>IFERROR(INDEX(db!$K$3:$K$11,MATCH(Festés!L115,db!$L$3:$L$11,0)),-1)</f>
        <v>-1</v>
      </c>
      <c r="C116">
        <f t="shared" si="5"/>
        <v>-1</v>
      </c>
      <c r="D116">
        <f>INDEX(db!$A$3:$A$19,MATCH(Festés!L115,db!$C$3:$C$19,0))</f>
        <v>-1</v>
      </c>
      <c r="E116">
        <f>IF(B116&gt;-1,0,INDEX(db!$Z$3:$Z$5,MATCH(Festés!P115,db!$AA$3:$AA$5,0)))</f>
        <v>0</v>
      </c>
      <c r="F116">
        <f>INDEX(db!$AC$3:$AC$5,MATCH(Festés!Q115,db!$AD$3:$AD$5,0))</f>
        <v>-1</v>
      </c>
      <c r="G116">
        <f>INDEX(db!$N$3:$N$18,MATCH(Festés!W115,db!$P$3:$P$18,0))</f>
        <v>-1</v>
      </c>
      <c r="H116">
        <f>INDEX(db!$N$3:$N$18,MATCH(Festés!Y115,db!$P$3:$P$18,0))</f>
        <v>-1</v>
      </c>
      <c r="I116">
        <f>IF(W116=-1,INDEX(db!$AO$3:$AO$7,MATCH(Festés!S115,db!$AP$3:$AP$7,0)),-1)</f>
        <v>-1</v>
      </c>
      <c r="J116">
        <f>IF(Festés!Z115=db!$AM$2,1,0)</f>
        <v>0</v>
      </c>
      <c r="K116">
        <f>IFERROR(INDEX(Munka!$E$2:$E$166,MATCH(seged!P116,Munka!$G$2:$G$166,0)),-1)</f>
        <v>-1</v>
      </c>
      <c r="L116">
        <f>IFERROR(INDEX(Munka!$E$2:$E$166,MATCH(seged!Q116,Munka!$G$2:$G$166,0)),-1)</f>
        <v>-1</v>
      </c>
      <c r="M116">
        <f>IF(G116&gt;-1,IFERROR(INDEX(db!$S$3:$S$12,MATCH(seged!G116,db!$R$3:$R$12,0)),1),-1)</f>
        <v>-1</v>
      </c>
      <c r="N116">
        <f>IF(H116&gt;-1,IFERROR(INDEX(db!$S$3:$S$12,MATCH(seged!H116,db!$R$3:$R$12,0)),1),-1)</f>
        <v>-1</v>
      </c>
      <c r="P116" t="str">
        <f t="shared" si="6"/>
        <v>-1x0x-1x-1</v>
      </c>
      <c r="Q116" t="str">
        <f t="shared" si="7"/>
        <v>0x-1x-1x-1</v>
      </c>
      <c r="S116" t="str">
        <f t="shared" si="8"/>
        <v>0</v>
      </c>
      <c r="T116">
        <f>IF(OR(Festés!U115="-",Festés!U115=""),0,1)</f>
        <v>0</v>
      </c>
      <c r="U116">
        <f t="shared" si="9"/>
        <v>0</v>
      </c>
      <c r="W116">
        <f>IFERROR(MATCH(D116,db!$AR$2:$AR$5,0),-1)</f>
        <v>-1</v>
      </c>
      <c r="X116">
        <f>IF(Festés!B115="",0,1)</f>
        <v>1</v>
      </c>
    </row>
    <row r="117" spans="1:24">
      <c r="A117">
        <f>IFERROR(INDEX(db!$G$3:$G$11,MATCH(Festés!L116,db!$H$3:$H$11,0)),-1)</f>
        <v>-1</v>
      </c>
      <c r="B117">
        <f>IFERROR(INDEX(db!$K$3:$K$11,MATCH(Festés!L116,db!$L$3:$L$11,0)),-1)</f>
        <v>-1</v>
      </c>
      <c r="C117">
        <f t="shared" si="5"/>
        <v>-1</v>
      </c>
      <c r="D117">
        <f>INDEX(db!$A$3:$A$19,MATCH(Festés!L116,db!$C$3:$C$19,0))</f>
        <v>-1</v>
      </c>
      <c r="E117">
        <f>IF(B117&gt;-1,0,INDEX(db!$Z$3:$Z$5,MATCH(Festés!P116,db!$AA$3:$AA$5,0)))</f>
        <v>0</v>
      </c>
      <c r="F117">
        <f>INDEX(db!$AC$3:$AC$5,MATCH(Festés!Q116,db!$AD$3:$AD$5,0))</f>
        <v>-1</v>
      </c>
      <c r="G117">
        <f>INDEX(db!$N$3:$N$18,MATCH(Festés!W116,db!$P$3:$P$18,0))</f>
        <v>-1</v>
      </c>
      <c r="H117">
        <f>INDEX(db!$N$3:$N$18,MATCH(Festés!Y116,db!$P$3:$P$18,0))</f>
        <v>-1</v>
      </c>
      <c r="I117">
        <f>IF(W117=-1,INDEX(db!$AO$3:$AO$7,MATCH(Festés!S116,db!$AP$3:$AP$7,0)),-1)</f>
        <v>-1</v>
      </c>
      <c r="J117">
        <f>IF(Festés!Z116=db!$AM$2,1,0)</f>
        <v>0</v>
      </c>
      <c r="K117">
        <f>IFERROR(INDEX(Munka!$E$2:$E$166,MATCH(seged!P117,Munka!$G$2:$G$166,0)),-1)</f>
        <v>-1</v>
      </c>
      <c r="L117">
        <f>IFERROR(INDEX(Munka!$E$2:$E$166,MATCH(seged!Q117,Munka!$G$2:$G$166,0)),-1)</f>
        <v>-1</v>
      </c>
      <c r="M117">
        <f>IF(G117&gt;-1,IFERROR(INDEX(db!$S$3:$S$12,MATCH(seged!G117,db!$R$3:$R$12,0)),1),-1)</f>
        <v>-1</v>
      </c>
      <c r="N117">
        <f>IF(H117&gt;-1,IFERROR(INDEX(db!$S$3:$S$12,MATCH(seged!H117,db!$R$3:$R$12,0)),1),-1)</f>
        <v>-1</v>
      </c>
      <c r="P117" t="str">
        <f t="shared" si="6"/>
        <v>-1x0x-1x-1</v>
      </c>
      <c r="Q117" t="str">
        <f t="shared" si="7"/>
        <v>0x-1x-1x-1</v>
      </c>
      <c r="S117" t="str">
        <f t="shared" si="8"/>
        <v>0</v>
      </c>
      <c r="T117">
        <f>IF(OR(Festés!U116="-",Festés!U116=""),0,1)</f>
        <v>0</v>
      </c>
      <c r="U117">
        <f t="shared" si="9"/>
        <v>0</v>
      </c>
      <c r="W117">
        <f>IFERROR(MATCH(D117,db!$AR$2:$AR$5,0),-1)</f>
        <v>-1</v>
      </c>
      <c r="X117">
        <f>IF(Festés!B116="",0,1)</f>
        <v>1</v>
      </c>
    </row>
    <row r="118" spans="1:24">
      <c r="A118">
        <f>IFERROR(INDEX(db!$G$3:$G$11,MATCH(Festés!L117,db!$H$3:$H$11,0)),-1)</f>
        <v>-1</v>
      </c>
      <c r="B118">
        <f>IFERROR(INDEX(db!$K$3:$K$11,MATCH(Festés!L117,db!$L$3:$L$11,0)),-1)</f>
        <v>-1</v>
      </c>
      <c r="C118">
        <f t="shared" si="5"/>
        <v>-1</v>
      </c>
      <c r="D118">
        <f>INDEX(db!$A$3:$A$19,MATCH(Festés!L117,db!$C$3:$C$19,0))</f>
        <v>-1</v>
      </c>
      <c r="E118">
        <f>IF(B118&gt;-1,0,INDEX(db!$Z$3:$Z$5,MATCH(Festés!P117,db!$AA$3:$AA$5,0)))</f>
        <v>0</v>
      </c>
      <c r="F118">
        <f>INDEX(db!$AC$3:$AC$5,MATCH(Festés!Q117,db!$AD$3:$AD$5,0))</f>
        <v>-1</v>
      </c>
      <c r="G118">
        <f>INDEX(db!$N$3:$N$18,MATCH(Festés!W117,db!$P$3:$P$18,0))</f>
        <v>-1</v>
      </c>
      <c r="H118">
        <f>INDEX(db!$N$3:$N$18,MATCH(Festés!Y117,db!$P$3:$P$18,0))</f>
        <v>-1</v>
      </c>
      <c r="I118">
        <f>IF(W118=-1,INDEX(db!$AO$3:$AO$7,MATCH(Festés!S117,db!$AP$3:$AP$7,0)),-1)</f>
        <v>-1</v>
      </c>
      <c r="J118">
        <f>IF(Festés!Z117=db!$AM$2,1,0)</f>
        <v>0</v>
      </c>
      <c r="K118">
        <f>IFERROR(INDEX(Munka!$E$2:$E$166,MATCH(seged!P118,Munka!$G$2:$G$166,0)),-1)</f>
        <v>-1</v>
      </c>
      <c r="L118">
        <f>IFERROR(INDEX(Munka!$E$2:$E$166,MATCH(seged!Q118,Munka!$G$2:$G$166,0)),-1)</f>
        <v>-1</v>
      </c>
      <c r="M118">
        <f>IF(G118&gt;-1,IFERROR(INDEX(db!$S$3:$S$12,MATCH(seged!G118,db!$R$3:$R$12,0)),1),-1)</f>
        <v>-1</v>
      </c>
      <c r="N118">
        <f>IF(H118&gt;-1,IFERROR(INDEX(db!$S$3:$S$12,MATCH(seged!H118,db!$R$3:$R$12,0)),1),-1)</f>
        <v>-1</v>
      </c>
      <c r="P118" t="str">
        <f t="shared" si="6"/>
        <v>-1x0x-1x-1</v>
      </c>
      <c r="Q118" t="str">
        <f t="shared" si="7"/>
        <v>0x-1x-1x-1</v>
      </c>
      <c r="S118" t="str">
        <f t="shared" si="8"/>
        <v>0</v>
      </c>
      <c r="T118">
        <f>IF(OR(Festés!U117="-",Festés!U117=""),0,1)</f>
        <v>0</v>
      </c>
      <c r="U118">
        <f t="shared" si="9"/>
        <v>0</v>
      </c>
      <c r="W118">
        <f>IFERROR(MATCH(D118,db!$AR$2:$AR$5,0),-1)</f>
        <v>-1</v>
      </c>
      <c r="X118">
        <f>IF(Festés!B117="",0,1)</f>
        <v>1</v>
      </c>
    </row>
    <row r="119" spans="1:24">
      <c r="A119">
        <f>IFERROR(INDEX(db!$G$3:$G$11,MATCH(Festés!L118,db!$H$3:$H$11,0)),-1)</f>
        <v>-1</v>
      </c>
      <c r="B119">
        <f>IFERROR(INDEX(db!$K$3:$K$11,MATCH(Festés!L118,db!$L$3:$L$11,0)),-1)</f>
        <v>-1</v>
      </c>
      <c r="C119">
        <f t="shared" si="5"/>
        <v>-1</v>
      </c>
      <c r="D119">
        <f>INDEX(db!$A$3:$A$19,MATCH(Festés!L118,db!$C$3:$C$19,0))</f>
        <v>-1</v>
      </c>
      <c r="E119">
        <f>IF(B119&gt;-1,0,INDEX(db!$Z$3:$Z$5,MATCH(Festés!P118,db!$AA$3:$AA$5,0)))</f>
        <v>0</v>
      </c>
      <c r="F119">
        <f>INDEX(db!$AC$3:$AC$5,MATCH(Festés!Q118,db!$AD$3:$AD$5,0))</f>
        <v>-1</v>
      </c>
      <c r="G119">
        <f>INDEX(db!$N$3:$N$18,MATCH(Festés!W118,db!$P$3:$P$18,0))</f>
        <v>-1</v>
      </c>
      <c r="H119">
        <f>INDEX(db!$N$3:$N$18,MATCH(Festés!Y118,db!$P$3:$P$18,0))</f>
        <v>-1</v>
      </c>
      <c r="I119">
        <f>IF(W119=-1,INDEX(db!$AO$3:$AO$7,MATCH(Festés!S118,db!$AP$3:$AP$7,0)),-1)</f>
        <v>-1</v>
      </c>
      <c r="J119">
        <f>IF(Festés!Z118=db!$AM$2,1,0)</f>
        <v>0</v>
      </c>
      <c r="K119">
        <f>IFERROR(INDEX(Munka!$E$2:$E$166,MATCH(seged!P119,Munka!$G$2:$G$166,0)),-1)</f>
        <v>-1</v>
      </c>
      <c r="L119">
        <f>IFERROR(INDEX(Munka!$E$2:$E$166,MATCH(seged!Q119,Munka!$G$2:$G$166,0)),-1)</f>
        <v>-1</v>
      </c>
      <c r="M119">
        <f>IF(G119&gt;-1,IFERROR(INDEX(db!$S$3:$S$12,MATCH(seged!G119,db!$R$3:$R$12,0)),1),-1)</f>
        <v>-1</v>
      </c>
      <c r="N119">
        <f>IF(H119&gt;-1,IFERROR(INDEX(db!$S$3:$S$12,MATCH(seged!H119,db!$R$3:$R$12,0)),1),-1)</f>
        <v>-1</v>
      </c>
      <c r="P119" t="str">
        <f t="shared" si="6"/>
        <v>-1x0x-1x-1</v>
      </c>
      <c r="Q119" t="str">
        <f t="shared" si="7"/>
        <v>0x-1x-1x-1</v>
      </c>
      <c r="S119" t="str">
        <f t="shared" si="8"/>
        <v>0</v>
      </c>
      <c r="T119">
        <f>IF(OR(Festés!U118="-",Festés!U118=""),0,1)</f>
        <v>0</v>
      </c>
      <c r="U119">
        <f t="shared" si="9"/>
        <v>0</v>
      </c>
      <c r="W119">
        <f>IFERROR(MATCH(D119,db!$AR$2:$AR$5,0),-1)</f>
        <v>-1</v>
      </c>
      <c r="X119">
        <f>IF(Festés!B118="",0,1)</f>
        <v>1</v>
      </c>
    </row>
    <row r="120" spans="1:24">
      <c r="A120">
        <f>IFERROR(INDEX(db!$G$3:$G$11,MATCH(Festés!L119,db!$H$3:$H$11,0)),-1)</f>
        <v>-1</v>
      </c>
      <c r="B120">
        <f>IFERROR(INDEX(db!$K$3:$K$11,MATCH(Festés!L119,db!$L$3:$L$11,0)),-1)</f>
        <v>-1</v>
      </c>
      <c r="C120">
        <f t="shared" si="5"/>
        <v>-1</v>
      </c>
      <c r="D120">
        <f>INDEX(db!$A$3:$A$19,MATCH(Festés!L119,db!$C$3:$C$19,0))</f>
        <v>-1</v>
      </c>
      <c r="E120">
        <f>IF(B120&gt;-1,0,INDEX(db!$Z$3:$Z$5,MATCH(Festés!P119,db!$AA$3:$AA$5,0)))</f>
        <v>0</v>
      </c>
      <c r="F120">
        <f>INDEX(db!$AC$3:$AC$5,MATCH(Festés!Q119,db!$AD$3:$AD$5,0))</f>
        <v>-1</v>
      </c>
      <c r="G120">
        <f>INDEX(db!$N$3:$N$18,MATCH(Festés!W119,db!$P$3:$P$18,0))</f>
        <v>-1</v>
      </c>
      <c r="H120">
        <f>INDEX(db!$N$3:$N$18,MATCH(Festés!Y119,db!$P$3:$P$18,0))</f>
        <v>-1</v>
      </c>
      <c r="I120">
        <f>IF(W120=-1,INDEX(db!$AO$3:$AO$7,MATCH(Festés!S119,db!$AP$3:$AP$7,0)),-1)</f>
        <v>-1</v>
      </c>
      <c r="J120">
        <f>IF(Festés!Z119=db!$AM$2,1,0)</f>
        <v>0</v>
      </c>
      <c r="K120">
        <f>IFERROR(INDEX(Munka!$E$2:$E$166,MATCH(seged!P120,Munka!$G$2:$G$166,0)),-1)</f>
        <v>-1</v>
      </c>
      <c r="L120">
        <f>IFERROR(INDEX(Munka!$E$2:$E$166,MATCH(seged!Q120,Munka!$G$2:$G$166,0)),-1)</f>
        <v>-1</v>
      </c>
      <c r="M120">
        <f>IF(G120&gt;-1,IFERROR(INDEX(db!$S$3:$S$12,MATCH(seged!G120,db!$R$3:$R$12,0)),1),-1)</f>
        <v>-1</v>
      </c>
      <c r="N120">
        <f>IF(H120&gt;-1,IFERROR(INDEX(db!$S$3:$S$12,MATCH(seged!H120,db!$R$3:$R$12,0)),1),-1)</f>
        <v>-1</v>
      </c>
      <c r="P120" t="str">
        <f t="shared" si="6"/>
        <v>-1x0x-1x-1</v>
      </c>
      <c r="Q120" t="str">
        <f t="shared" si="7"/>
        <v>0x-1x-1x-1</v>
      </c>
      <c r="S120" t="str">
        <f t="shared" si="8"/>
        <v>0</v>
      </c>
      <c r="T120">
        <f>IF(OR(Festés!U119="-",Festés!U119=""),0,1)</f>
        <v>0</v>
      </c>
      <c r="U120">
        <f t="shared" si="9"/>
        <v>0</v>
      </c>
      <c r="W120">
        <f>IFERROR(MATCH(D120,db!$AR$2:$AR$5,0),-1)</f>
        <v>-1</v>
      </c>
      <c r="X120">
        <f>IF(Festés!B119="",0,1)</f>
        <v>1</v>
      </c>
    </row>
    <row r="121" spans="1:24">
      <c r="A121">
        <f>IFERROR(INDEX(db!$G$3:$G$11,MATCH(Festés!L120,db!$H$3:$H$11,0)),-1)</f>
        <v>-1</v>
      </c>
      <c r="B121">
        <f>IFERROR(INDEX(db!$K$3:$K$11,MATCH(Festés!L120,db!$L$3:$L$11,0)),-1)</f>
        <v>-1</v>
      </c>
      <c r="C121">
        <f t="shared" si="5"/>
        <v>-1</v>
      </c>
      <c r="D121">
        <f>INDEX(db!$A$3:$A$19,MATCH(Festés!L120,db!$C$3:$C$19,0))</f>
        <v>-1</v>
      </c>
      <c r="E121">
        <f>IF(B121&gt;-1,0,INDEX(db!$Z$3:$Z$5,MATCH(Festés!P120,db!$AA$3:$AA$5,0)))</f>
        <v>0</v>
      </c>
      <c r="F121">
        <f>INDEX(db!$AC$3:$AC$5,MATCH(Festés!Q120,db!$AD$3:$AD$5,0))</f>
        <v>-1</v>
      </c>
      <c r="G121">
        <f>INDEX(db!$N$3:$N$18,MATCH(Festés!W120,db!$P$3:$P$18,0))</f>
        <v>-1</v>
      </c>
      <c r="H121">
        <f>INDEX(db!$N$3:$N$18,MATCH(Festés!Y120,db!$P$3:$P$18,0))</f>
        <v>-1</v>
      </c>
      <c r="I121">
        <f>IF(W121=-1,INDEX(db!$AO$3:$AO$7,MATCH(Festés!S120,db!$AP$3:$AP$7,0)),-1)</f>
        <v>-1</v>
      </c>
      <c r="J121">
        <f>IF(Festés!Z120=db!$AM$2,1,0)</f>
        <v>0</v>
      </c>
      <c r="K121">
        <f>IFERROR(INDEX(Munka!$E$2:$E$166,MATCH(seged!P121,Munka!$G$2:$G$166,0)),-1)</f>
        <v>-1</v>
      </c>
      <c r="L121">
        <f>IFERROR(INDEX(Munka!$E$2:$E$166,MATCH(seged!Q121,Munka!$G$2:$G$166,0)),-1)</f>
        <v>-1</v>
      </c>
      <c r="M121">
        <f>IF(G121&gt;-1,IFERROR(INDEX(db!$S$3:$S$12,MATCH(seged!G121,db!$R$3:$R$12,0)),1),-1)</f>
        <v>-1</v>
      </c>
      <c r="N121">
        <f>IF(H121&gt;-1,IFERROR(INDEX(db!$S$3:$S$12,MATCH(seged!H121,db!$R$3:$R$12,0)),1),-1)</f>
        <v>-1</v>
      </c>
      <c r="P121" t="str">
        <f t="shared" si="6"/>
        <v>-1x0x-1x-1</v>
      </c>
      <c r="Q121" t="str">
        <f t="shared" si="7"/>
        <v>0x-1x-1x-1</v>
      </c>
      <c r="S121" t="str">
        <f t="shared" si="8"/>
        <v>0</v>
      </c>
      <c r="T121">
        <f>IF(OR(Festés!U120="-",Festés!U120=""),0,1)</f>
        <v>0</v>
      </c>
      <c r="U121">
        <f t="shared" si="9"/>
        <v>0</v>
      </c>
      <c r="W121">
        <f>IFERROR(MATCH(D121,db!$AR$2:$AR$5,0),-1)</f>
        <v>-1</v>
      </c>
      <c r="X121">
        <f>IF(Festés!B120="",0,1)</f>
        <v>1</v>
      </c>
    </row>
    <row r="122" spans="1:24">
      <c r="A122">
        <f>IFERROR(INDEX(db!$G$3:$G$11,MATCH(Festés!L121,db!$H$3:$H$11,0)),-1)</f>
        <v>-1</v>
      </c>
      <c r="B122">
        <f>IFERROR(INDEX(db!$K$3:$K$11,MATCH(Festés!L121,db!$L$3:$L$11,0)),-1)</f>
        <v>-1</v>
      </c>
      <c r="C122">
        <f t="shared" si="5"/>
        <v>-1</v>
      </c>
      <c r="D122">
        <f>INDEX(db!$A$3:$A$19,MATCH(Festés!L121,db!$C$3:$C$19,0))</f>
        <v>-1</v>
      </c>
      <c r="E122">
        <f>IF(B122&gt;-1,0,INDEX(db!$Z$3:$Z$5,MATCH(Festés!P121,db!$AA$3:$AA$5,0)))</f>
        <v>0</v>
      </c>
      <c r="F122">
        <f>INDEX(db!$AC$3:$AC$5,MATCH(Festés!Q121,db!$AD$3:$AD$5,0))</f>
        <v>-1</v>
      </c>
      <c r="G122">
        <f>INDEX(db!$N$3:$N$18,MATCH(Festés!W121,db!$P$3:$P$18,0))</f>
        <v>-1</v>
      </c>
      <c r="H122">
        <f>INDEX(db!$N$3:$N$18,MATCH(Festés!Y121,db!$P$3:$P$18,0))</f>
        <v>-1</v>
      </c>
      <c r="I122">
        <f>IF(W122=-1,INDEX(db!$AO$3:$AO$7,MATCH(Festés!S121,db!$AP$3:$AP$7,0)),-1)</f>
        <v>-1</v>
      </c>
      <c r="J122">
        <f>IF(Festés!Z121=db!$AM$2,1,0)</f>
        <v>0</v>
      </c>
      <c r="K122">
        <f>IFERROR(INDEX(Munka!$E$2:$E$166,MATCH(seged!P122,Munka!$G$2:$G$166,0)),-1)</f>
        <v>-1</v>
      </c>
      <c r="L122">
        <f>IFERROR(INDEX(Munka!$E$2:$E$166,MATCH(seged!Q122,Munka!$G$2:$G$166,0)),-1)</f>
        <v>-1</v>
      </c>
      <c r="M122">
        <f>IF(G122&gt;-1,IFERROR(INDEX(db!$S$3:$S$12,MATCH(seged!G122,db!$R$3:$R$12,0)),1),-1)</f>
        <v>-1</v>
      </c>
      <c r="N122">
        <f>IF(H122&gt;-1,IFERROR(INDEX(db!$S$3:$S$12,MATCH(seged!H122,db!$R$3:$R$12,0)),1),-1)</f>
        <v>-1</v>
      </c>
      <c r="P122" t="str">
        <f t="shared" si="6"/>
        <v>-1x0x-1x-1</v>
      </c>
      <c r="Q122" t="str">
        <f t="shared" si="7"/>
        <v>0x-1x-1x-1</v>
      </c>
      <c r="S122" t="str">
        <f t="shared" si="8"/>
        <v>0</v>
      </c>
      <c r="T122">
        <f>IF(OR(Festés!U121="-",Festés!U121=""),0,1)</f>
        <v>0</v>
      </c>
      <c r="U122">
        <f t="shared" si="9"/>
        <v>0</v>
      </c>
      <c r="W122">
        <f>IFERROR(MATCH(D122,db!$AR$2:$AR$5,0),-1)</f>
        <v>-1</v>
      </c>
      <c r="X122">
        <f>IF(Festés!B121="",0,1)</f>
        <v>1</v>
      </c>
    </row>
    <row r="123" spans="1:24">
      <c r="A123">
        <f>IFERROR(INDEX(db!$G$3:$G$11,MATCH(Festés!L122,db!$H$3:$H$11,0)),-1)</f>
        <v>-1</v>
      </c>
      <c r="B123">
        <f>IFERROR(INDEX(db!$K$3:$K$11,MATCH(Festés!L122,db!$L$3:$L$11,0)),-1)</f>
        <v>-1</v>
      </c>
      <c r="C123">
        <f t="shared" si="5"/>
        <v>-1</v>
      </c>
      <c r="D123">
        <f>INDEX(db!$A$3:$A$19,MATCH(Festés!L122,db!$C$3:$C$19,0))</f>
        <v>-1</v>
      </c>
      <c r="E123">
        <f>IF(B123&gt;-1,0,INDEX(db!$Z$3:$Z$5,MATCH(Festés!P122,db!$AA$3:$AA$5,0)))</f>
        <v>0</v>
      </c>
      <c r="F123">
        <f>INDEX(db!$AC$3:$AC$5,MATCH(Festés!Q122,db!$AD$3:$AD$5,0))</f>
        <v>-1</v>
      </c>
      <c r="G123">
        <f>INDEX(db!$N$3:$N$18,MATCH(Festés!W122,db!$P$3:$P$18,0))</f>
        <v>-1</v>
      </c>
      <c r="H123">
        <f>INDEX(db!$N$3:$N$18,MATCH(Festés!Y122,db!$P$3:$P$18,0))</f>
        <v>-1</v>
      </c>
      <c r="I123">
        <f>IF(W123=-1,INDEX(db!$AO$3:$AO$7,MATCH(Festés!S122,db!$AP$3:$AP$7,0)),-1)</f>
        <v>-1</v>
      </c>
      <c r="J123">
        <f>IF(Festés!Z122=db!$AM$2,1,0)</f>
        <v>0</v>
      </c>
      <c r="K123">
        <f>IFERROR(INDEX(Munka!$E$2:$E$166,MATCH(seged!P123,Munka!$G$2:$G$166,0)),-1)</f>
        <v>-1</v>
      </c>
      <c r="L123">
        <f>IFERROR(INDEX(Munka!$E$2:$E$166,MATCH(seged!Q123,Munka!$G$2:$G$166,0)),-1)</f>
        <v>-1</v>
      </c>
      <c r="M123">
        <f>IF(G123&gt;-1,IFERROR(INDEX(db!$S$3:$S$12,MATCH(seged!G123,db!$R$3:$R$12,0)),1),-1)</f>
        <v>-1</v>
      </c>
      <c r="N123">
        <f>IF(H123&gt;-1,IFERROR(INDEX(db!$S$3:$S$12,MATCH(seged!H123,db!$R$3:$R$12,0)),1),-1)</f>
        <v>-1</v>
      </c>
      <c r="P123" t="str">
        <f t="shared" si="6"/>
        <v>-1x0x-1x-1</v>
      </c>
      <c r="Q123" t="str">
        <f t="shared" si="7"/>
        <v>0x-1x-1x-1</v>
      </c>
      <c r="S123" t="str">
        <f t="shared" si="8"/>
        <v>0</v>
      </c>
      <c r="T123">
        <f>IF(OR(Festés!U122="-",Festés!U122=""),0,1)</f>
        <v>0</v>
      </c>
      <c r="U123">
        <f t="shared" si="9"/>
        <v>0</v>
      </c>
      <c r="W123">
        <f>IFERROR(MATCH(D123,db!$AR$2:$AR$5,0),-1)</f>
        <v>-1</v>
      </c>
      <c r="X123">
        <f>IF(Festés!B122="",0,1)</f>
        <v>1</v>
      </c>
    </row>
    <row r="124" spans="1:24">
      <c r="A124">
        <f>IFERROR(INDEX(db!$G$3:$G$11,MATCH(Festés!L123,db!$H$3:$H$11,0)),-1)</f>
        <v>-1</v>
      </c>
      <c r="B124">
        <f>IFERROR(INDEX(db!$K$3:$K$11,MATCH(Festés!L123,db!$L$3:$L$11,0)),-1)</f>
        <v>-1</v>
      </c>
      <c r="C124">
        <f t="shared" si="5"/>
        <v>-1</v>
      </c>
      <c r="D124">
        <f>INDEX(db!$A$3:$A$19,MATCH(Festés!L123,db!$C$3:$C$19,0))</f>
        <v>-1</v>
      </c>
      <c r="E124">
        <f>IF(B124&gt;-1,0,INDEX(db!$Z$3:$Z$5,MATCH(Festés!P123,db!$AA$3:$AA$5,0)))</f>
        <v>0</v>
      </c>
      <c r="F124">
        <f>INDEX(db!$AC$3:$AC$5,MATCH(Festés!Q123,db!$AD$3:$AD$5,0))</f>
        <v>-1</v>
      </c>
      <c r="G124">
        <f>INDEX(db!$N$3:$N$18,MATCH(Festés!W123,db!$P$3:$P$18,0))</f>
        <v>-1</v>
      </c>
      <c r="H124">
        <f>INDEX(db!$N$3:$N$18,MATCH(Festés!Y123,db!$P$3:$P$18,0))</f>
        <v>-1</v>
      </c>
      <c r="I124">
        <f>IF(W124=-1,INDEX(db!$AO$3:$AO$7,MATCH(Festés!S123,db!$AP$3:$AP$7,0)),-1)</f>
        <v>-1</v>
      </c>
      <c r="J124">
        <f>IF(Festés!Z123=db!$AM$2,1,0)</f>
        <v>0</v>
      </c>
      <c r="K124">
        <f>IFERROR(INDEX(Munka!$E$2:$E$166,MATCH(seged!P124,Munka!$G$2:$G$166,0)),-1)</f>
        <v>-1</v>
      </c>
      <c r="L124">
        <f>IFERROR(INDEX(Munka!$E$2:$E$166,MATCH(seged!Q124,Munka!$G$2:$G$166,0)),-1)</f>
        <v>-1</v>
      </c>
      <c r="M124">
        <f>IF(G124&gt;-1,IFERROR(INDEX(db!$S$3:$S$12,MATCH(seged!G124,db!$R$3:$R$12,0)),1),-1)</f>
        <v>-1</v>
      </c>
      <c r="N124">
        <f>IF(H124&gt;-1,IFERROR(INDEX(db!$S$3:$S$12,MATCH(seged!H124,db!$R$3:$R$12,0)),1),-1)</f>
        <v>-1</v>
      </c>
      <c r="P124" t="str">
        <f t="shared" si="6"/>
        <v>-1x0x-1x-1</v>
      </c>
      <c r="Q124" t="str">
        <f t="shared" si="7"/>
        <v>0x-1x-1x-1</v>
      </c>
      <c r="S124" t="str">
        <f t="shared" si="8"/>
        <v>0</v>
      </c>
      <c r="T124">
        <f>IF(OR(Festés!U123="-",Festés!U123=""),0,1)</f>
        <v>0</v>
      </c>
      <c r="U124">
        <f t="shared" si="9"/>
        <v>0</v>
      </c>
      <c r="W124">
        <f>IFERROR(MATCH(D124,db!$AR$2:$AR$5,0),-1)</f>
        <v>-1</v>
      </c>
      <c r="X124">
        <f>IF(Festés!B123="",0,1)</f>
        <v>1</v>
      </c>
    </row>
    <row r="125" spans="1:24">
      <c r="A125">
        <f>IFERROR(INDEX(db!$G$3:$G$11,MATCH(Festés!L124,db!$H$3:$H$11,0)),-1)</f>
        <v>-1</v>
      </c>
      <c r="B125">
        <f>IFERROR(INDEX(db!$K$3:$K$11,MATCH(Festés!L124,db!$L$3:$L$11,0)),-1)</f>
        <v>-1</v>
      </c>
      <c r="C125">
        <f t="shared" si="5"/>
        <v>-1</v>
      </c>
      <c r="D125">
        <f>INDEX(db!$A$3:$A$19,MATCH(Festés!L124,db!$C$3:$C$19,0))</f>
        <v>-1</v>
      </c>
      <c r="E125">
        <f>IF(B125&gt;-1,0,INDEX(db!$Z$3:$Z$5,MATCH(Festés!P124,db!$AA$3:$AA$5,0)))</f>
        <v>0</v>
      </c>
      <c r="F125">
        <f>INDEX(db!$AC$3:$AC$5,MATCH(Festés!Q124,db!$AD$3:$AD$5,0))</f>
        <v>-1</v>
      </c>
      <c r="G125">
        <f>INDEX(db!$N$3:$N$18,MATCH(Festés!W124,db!$P$3:$P$18,0))</f>
        <v>-1</v>
      </c>
      <c r="H125">
        <f>INDEX(db!$N$3:$N$18,MATCH(Festés!Y124,db!$P$3:$P$18,0))</f>
        <v>-1</v>
      </c>
      <c r="I125">
        <f>IF(W125=-1,INDEX(db!$AO$3:$AO$7,MATCH(Festés!S124,db!$AP$3:$AP$7,0)),-1)</f>
        <v>-1</v>
      </c>
      <c r="J125">
        <f>IF(Festés!Z124=db!$AM$2,1,0)</f>
        <v>0</v>
      </c>
      <c r="K125">
        <f>IFERROR(INDEX(Munka!$E$2:$E$166,MATCH(seged!P125,Munka!$G$2:$G$166,0)),-1)</f>
        <v>-1</v>
      </c>
      <c r="L125">
        <f>IFERROR(INDEX(Munka!$E$2:$E$166,MATCH(seged!Q125,Munka!$G$2:$G$166,0)),-1)</f>
        <v>-1</v>
      </c>
      <c r="M125">
        <f>IF(G125&gt;-1,IFERROR(INDEX(db!$S$3:$S$12,MATCH(seged!G125,db!$R$3:$R$12,0)),1),-1)</f>
        <v>-1</v>
      </c>
      <c r="N125">
        <f>IF(H125&gt;-1,IFERROR(INDEX(db!$S$3:$S$12,MATCH(seged!H125,db!$R$3:$R$12,0)),1),-1)</f>
        <v>-1</v>
      </c>
      <c r="P125" t="str">
        <f t="shared" si="6"/>
        <v>-1x0x-1x-1</v>
      </c>
      <c r="Q125" t="str">
        <f t="shared" si="7"/>
        <v>0x-1x-1x-1</v>
      </c>
      <c r="S125" t="str">
        <f t="shared" si="8"/>
        <v>0</v>
      </c>
      <c r="T125">
        <f>IF(OR(Festés!U124="-",Festés!U124=""),0,1)</f>
        <v>0</v>
      </c>
      <c r="U125">
        <f t="shared" si="9"/>
        <v>0</v>
      </c>
      <c r="W125">
        <f>IFERROR(MATCH(D125,db!$AR$2:$AR$5,0),-1)</f>
        <v>-1</v>
      </c>
      <c r="X125">
        <f>IF(Festés!B124="",0,1)</f>
        <v>1</v>
      </c>
    </row>
    <row r="126" spans="1:24">
      <c r="A126">
        <f>IFERROR(INDEX(db!$G$3:$G$11,MATCH(Festés!L125,db!$H$3:$H$11,0)),-1)</f>
        <v>-1</v>
      </c>
      <c r="B126">
        <f>IFERROR(INDEX(db!$K$3:$K$11,MATCH(Festés!L125,db!$L$3:$L$11,0)),-1)</f>
        <v>-1</v>
      </c>
      <c r="C126">
        <f t="shared" si="5"/>
        <v>-1</v>
      </c>
      <c r="D126">
        <f>INDEX(db!$A$3:$A$19,MATCH(Festés!L125,db!$C$3:$C$19,0))</f>
        <v>-1</v>
      </c>
      <c r="E126">
        <f>IF(B126&gt;-1,0,INDEX(db!$Z$3:$Z$5,MATCH(Festés!P125,db!$AA$3:$AA$5,0)))</f>
        <v>0</v>
      </c>
      <c r="F126">
        <f>INDEX(db!$AC$3:$AC$5,MATCH(Festés!Q125,db!$AD$3:$AD$5,0))</f>
        <v>-1</v>
      </c>
      <c r="G126">
        <f>INDEX(db!$N$3:$N$18,MATCH(Festés!W125,db!$P$3:$P$18,0))</f>
        <v>-1</v>
      </c>
      <c r="H126">
        <f>INDEX(db!$N$3:$N$18,MATCH(Festés!Y125,db!$P$3:$P$18,0))</f>
        <v>-1</v>
      </c>
      <c r="I126">
        <f>IF(W126=-1,INDEX(db!$AO$3:$AO$7,MATCH(Festés!S125,db!$AP$3:$AP$7,0)),-1)</f>
        <v>-1</v>
      </c>
      <c r="J126">
        <f>IF(Festés!Z125=db!$AM$2,1,0)</f>
        <v>0</v>
      </c>
      <c r="K126">
        <f>IFERROR(INDEX(Munka!$E$2:$E$166,MATCH(seged!P126,Munka!$G$2:$G$166,0)),-1)</f>
        <v>-1</v>
      </c>
      <c r="L126">
        <f>IFERROR(INDEX(Munka!$E$2:$E$166,MATCH(seged!Q126,Munka!$G$2:$G$166,0)),-1)</f>
        <v>-1</v>
      </c>
      <c r="M126">
        <f>IF(G126&gt;-1,IFERROR(INDEX(db!$S$3:$S$12,MATCH(seged!G126,db!$R$3:$R$12,0)),1),-1)</f>
        <v>-1</v>
      </c>
      <c r="N126">
        <f>IF(H126&gt;-1,IFERROR(INDEX(db!$S$3:$S$12,MATCH(seged!H126,db!$R$3:$R$12,0)),1),-1)</f>
        <v>-1</v>
      </c>
      <c r="P126" t="str">
        <f t="shared" si="6"/>
        <v>-1x0x-1x-1</v>
      </c>
      <c r="Q126" t="str">
        <f t="shared" si="7"/>
        <v>0x-1x-1x-1</v>
      </c>
      <c r="S126" t="str">
        <f t="shared" si="8"/>
        <v>0</v>
      </c>
      <c r="T126">
        <f>IF(OR(Festés!U125="-",Festés!U125=""),0,1)</f>
        <v>0</v>
      </c>
      <c r="U126">
        <f t="shared" si="9"/>
        <v>0</v>
      </c>
      <c r="W126">
        <f>IFERROR(MATCH(D126,db!$AR$2:$AR$5,0),-1)</f>
        <v>-1</v>
      </c>
      <c r="X126">
        <f>IF(Festés!B125="",0,1)</f>
        <v>1</v>
      </c>
    </row>
    <row r="127" spans="1:24">
      <c r="A127">
        <f>IFERROR(INDEX(db!$G$3:$G$11,MATCH(Festés!L126,db!$H$3:$H$11,0)),-1)</f>
        <v>-1</v>
      </c>
      <c r="B127">
        <f>IFERROR(INDEX(db!$K$3:$K$11,MATCH(Festés!L126,db!$L$3:$L$11,0)),-1)</f>
        <v>-1</v>
      </c>
      <c r="C127">
        <f t="shared" si="5"/>
        <v>-1</v>
      </c>
      <c r="D127">
        <f>INDEX(db!$A$3:$A$19,MATCH(Festés!L126,db!$C$3:$C$19,0))</f>
        <v>-1</v>
      </c>
      <c r="E127">
        <f>IF(B127&gt;-1,0,INDEX(db!$Z$3:$Z$5,MATCH(Festés!P126,db!$AA$3:$AA$5,0)))</f>
        <v>0</v>
      </c>
      <c r="F127">
        <f>INDEX(db!$AC$3:$AC$5,MATCH(Festés!Q126,db!$AD$3:$AD$5,0))</f>
        <v>-1</v>
      </c>
      <c r="G127">
        <f>INDEX(db!$N$3:$N$18,MATCH(Festés!W126,db!$P$3:$P$18,0))</f>
        <v>-1</v>
      </c>
      <c r="H127">
        <f>INDEX(db!$N$3:$N$18,MATCH(Festés!Y126,db!$P$3:$P$18,0))</f>
        <v>-1</v>
      </c>
      <c r="I127">
        <f>IF(W127=-1,INDEX(db!$AO$3:$AO$7,MATCH(Festés!S126,db!$AP$3:$AP$7,0)),-1)</f>
        <v>-1</v>
      </c>
      <c r="J127">
        <f>IF(Festés!Z126=db!$AM$2,1,0)</f>
        <v>0</v>
      </c>
      <c r="K127">
        <f>IFERROR(INDEX(Munka!$E$2:$E$166,MATCH(seged!P127,Munka!$G$2:$G$166,0)),-1)</f>
        <v>-1</v>
      </c>
      <c r="L127">
        <f>IFERROR(INDEX(Munka!$E$2:$E$166,MATCH(seged!Q127,Munka!$G$2:$G$166,0)),-1)</f>
        <v>-1</v>
      </c>
      <c r="M127">
        <f>IF(G127&gt;-1,IFERROR(INDEX(db!$S$3:$S$12,MATCH(seged!G127,db!$R$3:$R$12,0)),1),-1)</f>
        <v>-1</v>
      </c>
      <c r="N127">
        <f>IF(H127&gt;-1,IFERROR(INDEX(db!$S$3:$S$12,MATCH(seged!H127,db!$R$3:$R$12,0)),1),-1)</f>
        <v>-1</v>
      </c>
      <c r="P127" t="str">
        <f t="shared" si="6"/>
        <v>-1x0x-1x-1</v>
      </c>
      <c r="Q127" t="str">
        <f t="shared" si="7"/>
        <v>0x-1x-1x-1</v>
      </c>
      <c r="S127" t="str">
        <f t="shared" si="8"/>
        <v>0</v>
      </c>
      <c r="T127">
        <f>IF(OR(Festés!U126="-",Festés!U126=""),0,1)</f>
        <v>0</v>
      </c>
      <c r="U127">
        <f t="shared" si="9"/>
        <v>0</v>
      </c>
      <c r="W127">
        <f>IFERROR(MATCH(D127,db!$AR$2:$AR$5,0),-1)</f>
        <v>-1</v>
      </c>
      <c r="X127">
        <f>IF(Festés!B126="",0,1)</f>
        <v>1</v>
      </c>
    </row>
    <row r="128" spans="1:24">
      <c r="A128">
        <f>IFERROR(INDEX(db!$G$3:$G$11,MATCH(Festés!L127,db!$H$3:$H$11,0)),-1)</f>
        <v>-1</v>
      </c>
      <c r="B128">
        <f>IFERROR(INDEX(db!$K$3:$K$11,MATCH(Festés!L127,db!$L$3:$L$11,0)),-1)</f>
        <v>-1</v>
      </c>
      <c r="C128">
        <f t="shared" si="5"/>
        <v>-1</v>
      </c>
      <c r="D128">
        <f>INDEX(db!$A$3:$A$19,MATCH(Festés!L127,db!$C$3:$C$19,0))</f>
        <v>-1</v>
      </c>
      <c r="E128">
        <f>IF(B128&gt;-1,0,INDEX(db!$Z$3:$Z$5,MATCH(Festés!P127,db!$AA$3:$AA$5,0)))</f>
        <v>0</v>
      </c>
      <c r="F128">
        <f>INDEX(db!$AC$3:$AC$5,MATCH(Festés!Q127,db!$AD$3:$AD$5,0))</f>
        <v>-1</v>
      </c>
      <c r="G128">
        <f>INDEX(db!$N$3:$N$18,MATCH(Festés!W127,db!$P$3:$P$18,0))</f>
        <v>-1</v>
      </c>
      <c r="H128">
        <f>INDEX(db!$N$3:$N$18,MATCH(Festés!Y127,db!$P$3:$P$18,0))</f>
        <v>-1</v>
      </c>
      <c r="I128">
        <f>IF(W128=-1,INDEX(db!$AO$3:$AO$7,MATCH(Festés!S127,db!$AP$3:$AP$7,0)),-1)</f>
        <v>-1</v>
      </c>
      <c r="J128">
        <f>IF(Festés!Z127=db!$AM$2,1,0)</f>
        <v>0</v>
      </c>
      <c r="K128">
        <f>IFERROR(INDEX(Munka!$E$2:$E$166,MATCH(seged!P128,Munka!$G$2:$G$166,0)),-1)</f>
        <v>-1</v>
      </c>
      <c r="L128">
        <f>IFERROR(INDEX(Munka!$E$2:$E$166,MATCH(seged!Q128,Munka!$G$2:$G$166,0)),-1)</f>
        <v>-1</v>
      </c>
      <c r="M128">
        <f>IF(G128&gt;-1,IFERROR(INDEX(db!$S$3:$S$12,MATCH(seged!G128,db!$R$3:$R$12,0)),1),-1)</f>
        <v>-1</v>
      </c>
      <c r="N128">
        <f>IF(H128&gt;-1,IFERROR(INDEX(db!$S$3:$S$12,MATCH(seged!H128,db!$R$3:$R$12,0)),1),-1)</f>
        <v>-1</v>
      </c>
      <c r="P128" t="str">
        <f t="shared" si="6"/>
        <v>-1x0x-1x-1</v>
      </c>
      <c r="Q128" t="str">
        <f t="shared" si="7"/>
        <v>0x-1x-1x-1</v>
      </c>
      <c r="S128" t="str">
        <f t="shared" si="8"/>
        <v>0</v>
      </c>
      <c r="T128">
        <f>IF(OR(Festés!U127="-",Festés!U127=""),0,1)</f>
        <v>0</v>
      </c>
      <c r="U128">
        <f t="shared" si="9"/>
        <v>0</v>
      </c>
      <c r="W128">
        <f>IFERROR(MATCH(D128,db!$AR$2:$AR$5,0),-1)</f>
        <v>-1</v>
      </c>
      <c r="X128">
        <f>IF(Festés!B127="",0,1)</f>
        <v>1</v>
      </c>
    </row>
    <row r="129" spans="1:24">
      <c r="A129">
        <f>IFERROR(INDEX(db!$G$3:$G$11,MATCH(Festés!L128,db!$H$3:$H$11,0)),-1)</f>
        <v>-1</v>
      </c>
      <c r="B129">
        <f>IFERROR(INDEX(db!$K$3:$K$11,MATCH(Festés!L128,db!$L$3:$L$11,0)),-1)</f>
        <v>-1</v>
      </c>
      <c r="C129">
        <f t="shared" si="5"/>
        <v>-1</v>
      </c>
      <c r="D129">
        <f>INDEX(db!$A$3:$A$19,MATCH(Festés!L128,db!$C$3:$C$19,0))</f>
        <v>-1</v>
      </c>
      <c r="E129">
        <f>IF(B129&gt;-1,0,INDEX(db!$Z$3:$Z$5,MATCH(Festés!P128,db!$AA$3:$AA$5,0)))</f>
        <v>0</v>
      </c>
      <c r="F129">
        <f>INDEX(db!$AC$3:$AC$5,MATCH(Festés!Q128,db!$AD$3:$AD$5,0))</f>
        <v>-1</v>
      </c>
      <c r="G129">
        <f>INDEX(db!$N$3:$N$18,MATCH(Festés!W128,db!$P$3:$P$18,0))</f>
        <v>-1</v>
      </c>
      <c r="H129">
        <f>INDEX(db!$N$3:$N$18,MATCH(Festés!Y128,db!$P$3:$P$18,0))</f>
        <v>-1</v>
      </c>
      <c r="I129">
        <f>IF(W129=-1,INDEX(db!$AO$3:$AO$7,MATCH(Festés!S128,db!$AP$3:$AP$7,0)),-1)</f>
        <v>-1</v>
      </c>
      <c r="J129">
        <f>IF(Festés!Z128=db!$AM$2,1,0)</f>
        <v>0</v>
      </c>
      <c r="K129">
        <f>IFERROR(INDEX(Munka!$E$2:$E$166,MATCH(seged!P129,Munka!$G$2:$G$166,0)),-1)</f>
        <v>-1</v>
      </c>
      <c r="L129">
        <f>IFERROR(INDEX(Munka!$E$2:$E$166,MATCH(seged!Q129,Munka!$G$2:$G$166,0)),-1)</f>
        <v>-1</v>
      </c>
      <c r="M129">
        <f>IF(G129&gt;-1,IFERROR(INDEX(db!$S$3:$S$12,MATCH(seged!G129,db!$R$3:$R$12,0)),1),-1)</f>
        <v>-1</v>
      </c>
      <c r="N129">
        <f>IF(H129&gt;-1,IFERROR(INDEX(db!$S$3:$S$12,MATCH(seged!H129,db!$R$3:$R$12,0)),1),-1)</f>
        <v>-1</v>
      </c>
      <c r="P129" t="str">
        <f t="shared" si="6"/>
        <v>-1x0x-1x-1</v>
      </c>
      <c r="Q129" t="str">
        <f t="shared" si="7"/>
        <v>0x-1x-1x-1</v>
      </c>
      <c r="S129" t="str">
        <f t="shared" si="8"/>
        <v>0</v>
      </c>
      <c r="T129">
        <f>IF(OR(Festés!U128="-",Festés!U128=""),0,1)</f>
        <v>0</v>
      </c>
      <c r="U129">
        <f t="shared" si="9"/>
        <v>0</v>
      </c>
      <c r="W129">
        <f>IFERROR(MATCH(D129,db!$AR$2:$AR$5,0),-1)</f>
        <v>-1</v>
      </c>
      <c r="X129">
        <f>IF(Festés!B128="",0,1)</f>
        <v>1</v>
      </c>
    </row>
    <row r="130" spans="1:24">
      <c r="A130">
        <f>IFERROR(INDEX(db!$G$3:$G$11,MATCH(Festés!L129,db!$H$3:$H$11,0)),-1)</f>
        <v>-1</v>
      </c>
      <c r="B130">
        <f>IFERROR(INDEX(db!$K$3:$K$11,MATCH(Festés!L129,db!$L$3:$L$11,0)),-1)</f>
        <v>-1</v>
      </c>
      <c r="C130">
        <f t="shared" si="5"/>
        <v>-1</v>
      </c>
      <c r="D130">
        <f>INDEX(db!$A$3:$A$19,MATCH(Festés!L129,db!$C$3:$C$19,0))</f>
        <v>-1</v>
      </c>
      <c r="E130">
        <f>IF(B130&gt;-1,0,INDEX(db!$Z$3:$Z$5,MATCH(Festés!P129,db!$AA$3:$AA$5,0)))</f>
        <v>0</v>
      </c>
      <c r="F130">
        <f>INDEX(db!$AC$3:$AC$5,MATCH(Festés!Q129,db!$AD$3:$AD$5,0))</f>
        <v>-1</v>
      </c>
      <c r="G130">
        <f>INDEX(db!$N$3:$N$18,MATCH(Festés!W129,db!$P$3:$P$18,0))</f>
        <v>-1</v>
      </c>
      <c r="H130">
        <f>INDEX(db!$N$3:$N$18,MATCH(Festés!Y129,db!$P$3:$P$18,0))</f>
        <v>-1</v>
      </c>
      <c r="I130">
        <f>IF(W130=-1,INDEX(db!$AO$3:$AO$7,MATCH(Festés!S129,db!$AP$3:$AP$7,0)),-1)</f>
        <v>-1</v>
      </c>
      <c r="J130">
        <f>IF(Festés!Z129=db!$AM$2,1,0)</f>
        <v>0</v>
      </c>
      <c r="K130">
        <f>IFERROR(INDEX(Munka!$E$2:$E$166,MATCH(seged!P130,Munka!$G$2:$G$166,0)),-1)</f>
        <v>-1</v>
      </c>
      <c r="L130">
        <f>IFERROR(INDEX(Munka!$E$2:$E$166,MATCH(seged!Q130,Munka!$G$2:$G$166,0)),-1)</f>
        <v>-1</v>
      </c>
      <c r="M130">
        <f>IF(G130&gt;-1,IFERROR(INDEX(db!$S$3:$S$12,MATCH(seged!G130,db!$R$3:$R$12,0)),1),-1)</f>
        <v>-1</v>
      </c>
      <c r="N130">
        <f>IF(H130&gt;-1,IFERROR(INDEX(db!$S$3:$S$12,MATCH(seged!H130,db!$R$3:$R$12,0)),1),-1)</f>
        <v>-1</v>
      </c>
      <c r="P130" t="str">
        <f t="shared" si="6"/>
        <v>-1x0x-1x-1</v>
      </c>
      <c r="Q130" t="str">
        <f t="shared" si="7"/>
        <v>0x-1x-1x-1</v>
      </c>
      <c r="S130" t="str">
        <f t="shared" si="8"/>
        <v>0</v>
      </c>
      <c r="T130">
        <f>IF(OR(Festés!U129="-",Festés!U129=""),0,1)</f>
        <v>0</v>
      </c>
      <c r="U130">
        <f t="shared" si="9"/>
        <v>0</v>
      </c>
      <c r="W130">
        <f>IFERROR(MATCH(D130,db!$AR$2:$AR$5,0),-1)</f>
        <v>-1</v>
      </c>
      <c r="X130">
        <f>IF(Festés!B129="",0,1)</f>
        <v>1</v>
      </c>
    </row>
    <row r="131" spans="1:24">
      <c r="A131">
        <f>IFERROR(INDEX(db!$G$3:$G$11,MATCH(Festés!L130,db!$H$3:$H$11,0)),-1)</f>
        <v>-1</v>
      </c>
      <c r="B131">
        <f>IFERROR(INDEX(db!$K$3:$K$11,MATCH(Festés!L130,db!$L$3:$L$11,0)),-1)</f>
        <v>-1</v>
      </c>
      <c r="C131">
        <f t="shared" si="5"/>
        <v>-1</v>
      </c>
      <c r="D131">
        <f>INDEX(db!$A$3:$A$19,MATCH(Festés!L130,db!$C$3:$C$19,0))</f>
        <v>-1</v>
      </c>
      <c r="E131">
        <f>IF(B131&gt;-1,0,INDEX(db!$Z$3:$Z$5,MATCH(Festés!P130,db!$AA$3:$AA$5,0)))</f>
        <v>0</v>
      </c>
      <c r="F131">
        <f>INDEX(db!$AC$3:$AC$5,MATCH(Festés!Q130,db!$AD$3:$AD$5,0))</f>
        <v>-1</v>
      </c>
      <c r="G131">
        <f>INDEX(db!$N$3:$N$18,MATCH(Festés!W130,db!$P$3:$P$18,0))</f>
        <v>-1</v>
      </c>
      <c r="H131">
        <f>INDEX(db!$N$3:$N$18,MATCH(Festés!Y130,db!$P$3:$P$18,0))</f>
        <v>-1</v>
      </c>
      <c r="I131">
        <f>IF(W131=-1,INDEX(db!$AO$3:$AO$7,MATCH(Festés!S130,db!$AP$3:$AP$7,0)),-1)</f>
        <v>-1</v>
      </c>
      <c r="J131">
        <f>IF(Festés!Z130=db!$AM$2,1,0)</f>
        <v>0</v>
      </c>
      <c r="K131">
        <f>IFERROR(INDEX(Munka!$E$2:$E$166,MATCH(seged!P131,Munka!$G$2:$G$166,0)),-1)</f>
        <v>-1</v>
      </c>
      <c r="L131">
        <f>IFERROR(INDEX(Munka!$E$2:$E$166,MATCH(seged!Q131,Munka!$G$2:$G$166,0)),-1)</f>
        <v>-1</v>
      </c>
      <c r="M131">
        <f>IF(G131&gt;-1,IFERROR(INDEX(db!$S$3:$S$12,MATCH(seged!G131,db!$R$3:$R$12,0)),1),-1)</f>
        <v>-1</v>
      </c>
      <c r="N131">
        <f>IF(H131&gt;-1,IFERROR(INDEX(db!$S$3:$S$12,MATCH(seged!H131,db!$R$3:$R$12,0)),1),-1)</f>
        <v>-1</v>
      </c>
      <c r="P131" t="str">
        <f t="shared" si="6"/>
        <v>-1x0x-1x-1</v>
      </c>
      <c r="Q131" t="str">
        <f t="shared" si="7"/>
        <v>0x-1x-1x-1</v>
      </c>
      <c r="S131" t="str">
        <f t="shared" si="8"/>
        <v>0</v>
      </c>
      <c r="T131">
        <f>IF(OR(Festés!U130="-",Festés!U130=""),0,1)</f>
        <v>0</v>
      </c>
      <c r="U131">
        <f t="shared" si="9"/>
        <v>0</v>
      </c>
      <c r="W131">
        <f>IFERROR(MATCH(D131,db!$AR$2:$AR$5,0),-1)</f>
        <v>-1</v>
      </c>
      <c r="X131">
        <f>IF(Festés!B130="",0,1)</f>
        <v>1</v>
      </c>
    </row>
    <row r="132" spans="1:24">
      <c r="A132">
        <f>IFERROR(INDEX(db!$G$3:$G$11,MATCH(Festés!L131,db!$H$3:$H$11,0)),-1)</f>
        <v>-1</v>
      </c>
      <c r="B132">
        <f>IFERROR(INDEX(db!$K$3:$K$11,MATCH(Festés!L131,db!$L$3:$L$11,0)),-1)</f>
        <v>-1</v>
      </c>
      <c r="C132">
        <f t="shared" si="5"/>
        <v>-1</v>
      </c>
      <c r="D132">
        <f>INDEX(db!$A$3:$A$19,MATCH(Festés!L131,db!$C$3:$C$19,0))</f>
        <v>-1</v>
      </c>
      <c r="E132">
        <f>IF(B132&gt;-1,0,INDEX(db!$Z$3:$Z$5,MATCH(Festés!P131,db!$AA$3:$AA$5,0)))</f>
        <v>0</v>
      </c>
      <c r="F132">
        <f>INDEX(db!$AC$3:$AC$5,MATCH(Festés!Q131,db!$AD$3:$AD$5,0))</f>
        <v>-1</v>
      </c>
      <c r="G132">
        <f>INDEX(db!$N$3:$N$18,MATCH(Festés!W131,db!$P$3:$P$18,0))</f>
        <v>-1</v>
      </c>
      <c r="H132">
        <f>INDEX(db!$N$3:$N$18,MATCH(Festés!Y131,db!$P$3:$P$18,0))</f>
        <v>-1</v>
      </c>
      <c r="I132">
        <f>IF(W132=-1,INDEX(db!$AO$3:$AO$7,MATCH(Festés!S131,db!$AP$3:$AP$7,0)),-1)</f>
        <v>-1</v>
      </c>
      <c r="J132">
        <f>IF(Festés!Z131=db!$AM$2,1,0)</f>
        <v>0</v>
      </c>
      <c r="K132">
        <f>IFERROR(INDEX(Munka!$E$2:$E$166,MATCH(seged!P132,Munka!$G$2:$G$166,0)),-1)</f>
        <v>-1</v>
      </c>
      <c r="L132">
        <f>IFERROR(INDEX(Munka!$E$2:$E$166,MATCH(seged!Q132,Munka!$G$2:$G$166,0)),-1)</f>
        <v>-1</v>
      </c>
      <c r="M132">
        <f>IF(G132&gt;-1,IFERROR(INDEX(db!$S$3:$S$12,MATCH(seged!G132,db!$R$3:$R$12,0)),1),-1)</f>
        <v>-1</v>
      </c>
      <c r="N132">
        <f>IF(H132&gt;-1,IFERROR(INDEX(db!$S$3:$S$12,MATCH(seged!H132,db!$R$3:$R$12,0)),1),-1)</f>
        <v>-1</v>
      </c>
      <c r="P132" t="str">
        <f t="shared" si="6"/>
        <v>-1x0x-1x-1</v>
      </c>
      <c r="Q132" t="str">
        <f t="shared" si="7"/>
        <v>0x-1x-1x-1</v>
      </c>
      <c r="S132" t="str">
        <f t="shared" si="8"/>
        <v>0</v>
      </c>
      <c r="T132">
        <f>IF(OR(Festés!U131="-",Festés!U131=""),0,1)</f>
        <v>0</v>
      </c>
      <c r="U132">
        <f t="shared" si="9"/>
        <v>0</v>
      </c>
      <c r="W132">
        <f>IFERROR(MATCH(D132,db!$AR$2:$AR$5,0),-1)</f>
        <v>-1</v>
      </c>
      <c r="X132">
        <f>IF(Festés!B131="",0,1)</f>
        <v>1</v>
      </c>
    </row>
    <row r="133" spans="1:24">
      <c r="A133">
        <f>IFERROR(INDEX(db!$G$3:$G$11,MATCH(Festés!L132,db!$H$3:$H$11,0)),-1)</f>
        <v>-1</v>
      </c>
      <c r="B133">
        <f>IFERROR(INDEX(db!$K$3:$K$11,MATCH(Festés!L132,db!$L$3:$L$11,0)),-1)</f>
        <v>-1</v>
      </c>
      <c r="C133">
        <f t="shared" si="5"/>
        <v>-1</v>
      </c>
      <c r="D133">
        <f>INDEX(db!$A$3:$A$19,MATCH(Festés!L132,db!$C$3:$C$19,0))</f>
        <v>-1</v>
      </c>
      <c r="E133">
        <f>IF(B133&gt;-1,0,INDEX(db!$Z$3:$Z$5,MATCH(Festés!P132,db!$AA$3:$AA$5,0)))</f>
        <v>0</v>
      </c>
      <c r="F133">
        <f>INDEX(db!$AC$3:$AC$5,MATCH(Festés!Q132,db!$AD$3:$AD$5,0))</f>
        <v>-1</v>
      </c>
      <c r="G133">
        <f>INDEX(db!$N$3:$N$18,MATCH(Festés!W132,db!$P$3:$P$18,0))</f>
        <v>-1</v>
      </c>
      <c r="H133">
        <f>INDEX(db!$N$3:$N$18,MATCH(Festés!Y132,db!$P$3:$P$18,0))</f>
        <v>-1</v>
      </c>
      <c r="I133">
        <f>IF(W133=-1,INDEX(db!$AO$3:$AO$7,MATCH(Festés!S132,db!$AP$3:$AP$7,0)),-1)</f>
        <v>-1</v>
      </c>
      <c r="J133">
        <f>IF(Festés!Z132=db!$AM$2,1,0)</f>
        <v>0</v>
      </c>
      <c r="K133">
        <f>IFERROR(INDEX(Munka!$E$2:$E$166,MATCH(seged!P133,Munka!$G$2:$G$166,0)),-1)</f>
        <v>-1</v>
      </c>
      <c r="L133">
        <f>IFERROR(INDEX(Munka!$E$2:$E$166,MATCH(seged!Q133,Munka!$G$2:$G$166,0)),-1)</f>
        <v>-1</v>
      </c>
      <c r="M133">
        <f>IF(G133&gt;-1,IFERROR(INDEX(db!$S$3:$S$12,MATCH(seged!G133,db!$R$3:$R$12,0)),1),-1)</f>
        <v>-1</v>
      </c>
      <c r="N133">
        <f>IF(H133&gt;-1,IFERROR(INDEX(db!$S$3:$S$12,MATCH(seged!H133,db!$R$3:$R$12,0)),1),-1)</f>
        <v>-1</v>
      </c>
      <c r="P133" t="str">
        <f t="shared" si="6"/>
        <v>-1x0x-1x-1</v>
      </c>
      <c r="Q133" t="str">
        <f t="shared" si="7"/>
        <v>0x-1x-1x-1</v>
      </c>
      <c r="S133" t="str">
        <f t="shared" si="8"/>
        <v>0</v>
      </c>
      <c r="T133">
        <f>IF(OR(Festés!U132="-",Festés!U132=""),0,1)</f>
        <v>0</v>
      </c>
      <c r="U133">
        <f t="shared" si="9"/>
        <v>0</v>
      </c>
      <c r="W133">
        <f>IFERROR(MATCH(D133,db!$AR$2:$AR$5,0),-1)</f>
        <v>-1</v>
      </c>
      <c r="X133">
        <f>IF(Festés!B132="",0,1)</f>
        <v>1</v>
      </c>
    </row>
    <row r="134" spans="1:24">
      <c r="A134">
        <f>IFERROR(INDEX(db!$G$3:$G$11,MATCH(Festés!L133,db!$H$3:$H$11,0)),-1)</f>
        <v>-1</v>
      </c>
      <c r="B134">
        <f>IFERROR(INDEX(db!$K$3:$K$11,MATCH(Festés!L133,db!$L$3:$L$11,0)),-1)</f>
        <v>-1</v>
      </c>
      <c r="C134">
        <f t="shared" si="5"/>
        <v>-1</v>
      </c>
      <c r="D134">
        <f>INDEX(db!$A$3:$A$19,MATCH(Festés!L133,db!$C$3:$C$19,0))</f>
        <v>-1</v>
      </c>
      <c r="E134">
        <f>IF(B134&gt;-1,0,INDEX(db!$Z$3:$Z$5,MATCH(Festés!P133,db!$AA$3:$AA$5,0)))</f>
        <v>0</v>
      </c>
      <c r="F134">
        <f>INDEX(db!$AC$3:$AC$5,MATCH(Festés!Q133,db!$AD$3:$AD$5,0))</f>
        <v>-1</v>
      </c>
      <c r="G134">
        <f>INDEX(db!$N$3:$N$18,MATCH(Festés!W133,db!$P$3:$P$18,0))</f>
        <v>-1</v>
      </c>
      <c r="H134">
        <f>INDEX(db!$N$3:$N$18,MATCH(Festés!Y133,db!$P$3:$P$18,0))</f>
        <v>-1</v>
      </c>
      <c r="I134">
        <f>IF(W134=-1,INDEX(db!$AO$3:$AO$7,MATCH(Festés!S133,db!$AP$3:$AP$7,0)),-1)</f>
        <v>-1</v>
      </c>
      <c r="J134">
        <f>IF(Festés!Z133=db!$AM$2,1,0)</f>
        <v>0</v>
      </c>
      <c r="K134">
        <f>IFERROR(INDEX(Munka!$E$2:$E$166,MATCH(seged!P134,Munka!$G$2:$G$166,0)),-1)</f>
        <v>-1</v>
      </c>
      <c r="L134">
        <f>IFERROR(INDEX(Munka!$E$2:$E$166,MATCH(seged!Q134,Munka!$G$2:$G$166,0)),-1)</f>
        <v>-1</v>
      </c>
      <c r="M134">
        <f>IF(G134&gt;-1,IFERROR(INDEX(db!$S$3:$S$12,MATCH(seged!G134,db!$R$3:$R$12,0)),1),-1)</f>
        <v>-1</v>
      </c>
      <c r="N134">
        <f>IF(H134&gt;-1,IFERROR(INDEX(db!$S$3:$S$12,MATCH(seged!H134,db!$R$3:$R$12,0)),1),-1)</f>
        <v>-1</v>
      </c>
      <c r="P134" t="str">
        <f t="shared" si="6"/>
        <v>-1x0x-1x-1</v>
      </c>
      <c r="Q134" t="str">
        <f t="shared" si="7"/>
        <v>0x-1x-1x-1</v>
      </c>
      <c r="S134" t="str">
        <f t="shared" si="8"/>
        <v>0</v>
      </c>
      <c r="T134">
        <f>IF(OR(Festés!U133="-",Festés!U133=""),0,1)</f>
        <v>0</v>
      </c>
      <c r="U134">
        <f t="shared" si="9"/>
        <v>0</v>
      </c>
      <c r="W134">
        <f>IFERROR(MATCH(D134,db!$AR$2:$AR$5,0),-1)</f>
        <v>-1</v>
      </c>
      <c r="X134">
        <f>IF(Festés!B133="",0,1)</f>
        <v>1</v>
      </c>
    </row>
    <row r="135" spans="1:24">
      <c r="A135">
        <f>IFERROR(INDEX(db!$G$3:$G$11,MATCH(Festés!L134,db!$H$3:$H$11,0)),-1)</f>
        <v>-1</v>
      </c>
      <c r="B135">
        <f>IFERROR(INDEX(db!$K$3:$K$11,MATCH(Festés!L134,db!$L$3:$L$11,0)),-1)</f>
        <v>-1</v>
      </c>
      <c r="C135">
        <f t="shared" si="5"/>
        <v>-1</v>
      </c>
      <c r="D135">
        <f>INDEX(db!$A$3:$A$19,MATCH(Festés!L134,db!$C$3:$C$19,0))</f>
        <v>-1</v>
      </c>
      <c r="E135">
        <f>IF(B135&gt;-1,0,INDEX(db!$Z$3:$Z$5,MATCH(Festés!P134,db!$AA$3:$AA$5,0)))</f>
        <v>0</v>
      </c>
      <c r="F135">
        <f>INDEX(db!$AC$3:$AC$5,MATCH(Festés!Q134,db!$AD$3:$AD$5,0))</f>
        <v>-1</v>
      </c>
      <c r="G135">
        <f>INDEX(db!$N$3:$N$18,MATCH(Festés!W134,db!$P$3:$P$18,0))</f>
        <v>-1</v>
      </c>
      <c r="H135">
        <f>INDEX(db!$N$3:$N$18,MATCH(Festés!Y134,db!$P$3:$P$18,0))</f>
        <v>-1</v>
      </c>
      <c r="I135">
        <f>IF(W135=-1,INDEX(db!$AO$3:$AO$7,MATCH(Festés!S134,db!$AP$3:$AP$7,0)),-1)</f>
        <v>-1</v>
      </c>
      <c r="J135">
        <f>IF(Festés!Z134=db!$AM$2,1,0)</f>
        <v>0</v>
      </c>
      <c r="K135">
        <f>IFERROR(INDEX(Munka!$E$2:$E$166,MATCH(seged!P135,Munka!$G$2:$G$166,0)),-1)</f>
        <v>-1</v>
      </c>
      <c r="L135">
        <f>IFERROR(INDEX(Munka!$E$2:$E$166,MATCH(seged!Q135,Munka!$G$2:$G$166,0)),-1)</f>
        <v>-1</v>
      </c>
      <c r="M135">
        <f>IF(G135&gt;-1,IFERROR(INDEX(db!$S$3:$S$12,MATCH(seged!G135,db!$R$3:$R$12,0)),1),-1)</f>
        <v>-1</v>
      </c>
      <c r="N135">
        <f>IF(H135&gt;-1,IFERROR(INDEX(db!$S$3:$S$12,MATCH(seged!H135,db!$R$3:$R$12,0)),1),-1)</f>
        <v>-1</v>
      </c>
      <c r="P135" t="str">
        <f t="shared" si="6"/>
        <v>-1x0x-1x-1</v>
      </c>
      <c r="Q135" t="str">
        <f t="shared" si="7"/>
        <v>0x-1x-1x-1</v>
      </c>
      <c r="S135" t="str">
        <f t="shared" si="8"/>
        <v>0</v>
      </c>
      <c r="T135">
        <f>IF(OR(Festés!U134="-",Festés!U134=""),0,1)</f>
        <v>0</v>
      </c>
      <c r="U135">
        <f t="shared" si="9"/>
        <v>0</v>
      </c>
      <c r="W135">
        <f>IFERROR(MATCH(D135,db!$AR$2:$AR$5,0),-1)</f>
        <v>-1</v>
      </c>
      <c r="X135">
        <f>IF(Festés!B134="",0,1)</f>
        <v>1</v>
      </c>
    </row>
    <row r="136" spans="1:24">
      <c r="A136">
        <f>IFERROR(INDEX(db!$G$3:$G$11,MATCH(Festés!L135,db!$H$3:$H$11,0)),-1)</f>
        <v>-1</v>
      </c>
      <c r="B136">
        <f>IFERROR(INDEX(db!$K$3:$K$11,MATCH(Festés!L135,db!$L$3:$L$11,0)),-1)</f>
        <v>-1</v>
      </c>
      <c r="C136">
        <f t="shared" si="5"/>
        <v>-1</v>
      </c>
      <c r="D136">
        <f>INDEX(db!$A$3:$A$19,MATCH(Festés!L135,db!$C$3:$C$19,0))</f>
        <v>-1</v>
      </c>
      <c r="E136">
        <f>IF(B136&gt;-1,0,INDEX(db!$Z$3:$Z$5,MATCH(Festés!P135,db!$AA$3:$AA$5,0)))</f>
        <v>0</v>
      </c>
      <c r="F136">
        <f>INDEX(db!$AC$3:$AC$5,MATCH(Festés!Q135,db!$AD$3:$AD$5,0))</f>
        <v>-1</v>
      </c>
      <c r="G136">
        <f>INDEX(db!$N$3:$N$18,MATCH(Festés!W135,db!$P$3:$P$18,0))</f>
        <v>-1</v>
      </c>
      <c r="H136">
        <f>INDEX(db!$N$3:$N$18,MATCH(Festés!Y135,db!$P$3:$P$18,0))</f>
        <v>-1</v>
      </c>
      <c r="I136">
        <f>IF(W136=-1,INDEX(db!$AO$3:$AO$7,MATCH(Festés!S135,db!$AP$3:$AP$7,0)),-1)</f>
        <v>-1</v>
      </c>
      <c r="J136">
        <f>IF(Festés!Z135=db!$AM$2,1,0)</f>
        <v>0</v>
      </c>
      <c r="K136">
        <f>IFERROR(INDEX(Munka!$E$2:$E$166,MATCH(seged!P136,Munka!$G$2:$G$166,0)),-1)</f>
        <v>-1</v>
      </c>
      <c r="L136">
        <f>IFERROR(INDEX(Munka!$E$2:$E$166,MATCH(seged!Q136,Munka!$G$2:$G$166,0)),-1)</f>
        <v>-1</v>
      </c>
      <c r="M136">
        <f>IF(G136&gt;-1,IFERROR(INDEX(db!$S$3:$S$12,MATCH(seged!G136,db!$R$3:$R$12,0)),1),-1)</f>
        <v>-1</v>
      </c>
      <c r="N136">
        <f>IF(H136&gt;-1,IFERROR(INDEX(db!$S$3:$S$12,MATCH(seged!H136,db!$R$3:$R$12,0)),1),-1)</f>
        <v>-1</v>
      </c>
      <c r="P136" t="str">
        <f t="shared" si="6"/>
        <v>-1x0x-1x-1</v>
      </c>
      <c r="Q136" t="str">
        <f t="shared" si="7"/>
        <v>0x-1x-1x-1</v>
      </c>
      <c r="S136" t="str">
        <f t="shared" si="8"/>
        <v>0</v>
      </c>
      <c r="T136">
        <f>IF(OR(Festés!U135="-",Festés!U135=""),0,1)</f>
        <v>0</v>
      </c>
      <c r="U136">
        <f t="shared" si="9"/>
        <v>0</v>
      </c>
      <c r="W136">
        <f>IFERROR(MATCH(D136,db!$AR$2:$AR$5,0),-1)</f>
        <v>-1</v>
      </c>
      <c r="X136">
        <f>IF(Festés!B135="",0,1)</f>
        <v>1</v>
      </c>
    </row>
    <row r="137" spans="1:24">
      <c r="A137">
        <f>IFERROR(INDEX(db!$G$3:$G$11,MATCH(Festés!L136,db!$H$3:$H$11,0)),-1)</f>
        <v>-1</v>
      </c>
      <c r="B137">
        <f>IFERROR(INDEX(db!$K$3:$K$11,MATCH(Festés!L136,db!$L$3:$L$11,0)),-1)</f>
        <v>-1</v>
      </c>
      <c r="C137">
        <f t="shared" si="5"/>
        <v>-1</v>
      </c>
      <c r="D137">
        <f>INDEX(db!$A$3:$A$19,MATCH(Festés!L136,db!$C$3:$C$19,0))</f>
        <v>-1</v>
      </c>
      <c r="E137">
        <f>IF(B137&gt;-1,0,INDEX(db!$Z$3:$Z$5,MATCH(Festés!P136,db!$AA$3:$AA$5,0)))</f>
        <v>0</v>
      </c>
      <c r="F137">
        <f>INDEX(db!$AC$3:$AC$5,MATCH(Festés!Q136,db!$AD$3:$AD$5,0))</f>
        <v>-1</v>
      </c>
      <c r="G137">
        <f>INDEX(db!$N$3:$N$18,MATCH(Festés!W136,db!$P$3:$P$18,0))</f>
        <v>-1</v>
      </c>
      <c r="H137">
        <f>INDEX(db!$N$3:$N$18,MATCH(Festés!Y136,db!$P$3:$P$18,0))</f>
        <v>-1</v>
      </c>
      <c r="I137">
        <f>IF(W137=-1,INDEX(db!$AO$3:$AO$7,MATCH(Festés!S136,db!$AP$3:$AP$7,0)),-1)</f>
        <v>-1</v>
      </c>
      <c r="J137">
        <f>IF(Festés!Z136=db!$AM$2,1,0)</f>
        <v>0</v>
      </c>
      <c r="K137">
        <f>IFERROR(INDEX(Munka!$E$2:$E$166,MATCH(seged!P137,Munka!$G$2:$G$166,0)),-1)</f>
        <v>-1</v>
      </c>
      <c r="L137">
        <f>IFERROR(INDEX(Munka!$E$2:$E$166,MATCH(seged!Q137,Munka!$G$2:$G$166,0)),-1)</f>
        <v>-1</v>
      </c>
      <c r="M137">
        <f>IF(G137&gt;-1,IFERROR(INDEX(db!$S$3:$S$12,MATCH(seged!G137,db!$R$3:$R$12,0)),1),-1)</f>
        <v>-1</v>
      </c>
      <c r="N137">
        <f>IF(H137&gt;-1,IFERROR(INDEX(db!$S$3:$S$12,MATCH(seged!H137,db!$R$3:$R$12,0)),1),-1)</f>
        <v>-1</v>
      </c>
      <c r="P137" t="str">
        <f t="shared" si="6"/>
        <v>-1x0x-1x-1</v>
      </c>
      <c r="Q137" t="str">
        <f t="shared" si="7"/>
        <v>0x-1x-1x-1</v>
      </c>
      <c r="S137" t="str">
        <f t="shared" si="8"/>
        <v>0</v>
      </c>
      <c r="T137">
        <f>IF(OR(Festés!U136="-",Festés!U136=""),0,1)</f>
        <v>0</v>
      </c>
      <c r="U137">
        <f t="shared" si="9"/>
        <v>0</v>
      </c>
      <c r="W137">
        <f>IFERROR(MATCH(D137,db!$AR$2:$AR$5,0),-1)</f>
        <v>-1</v>
      </c>
      <c r="X137">
        <f>IF(Festés!B136="",0,1)</f>
        <v>1</v>
      </c>
    </row>
    <row r="138" spans="1:24">
      <c r="A138">
        <f>IFERROR(INDEX(db!$G$3:$G$11,MATCH(Festés!L137,db!$H$3:$H$11,0)),-1)</f>
        <v>-1</v>
      </c>
      <c r="B138">
        <f>IFERROR(INDEX(db!$K$3:$K$11,MATCH(Festés!L137,db!$L$3:$L$11,0)),-1)</f>
        <v>-1</v>
      </c>
      <c r="C138">
        <f t="shared" si="5"/>
        <v>-1</v>
      </c>
      <c r="D138">
        <f>INDEX(db!$A$3:$A$19,MATCH(Festés!L137,db!$C$3:$C$19,0))</f>
        <v>-1</v>
      </c>
      <c r="E138">
        <f>IF(B138&gt;-1,0,INDEX(db!$Z$3:$Z$5,MATCH(Festés!P137,db!$AA$3:$AA$5,0)))</f>
        <v>0</v>
      </c>
      <c r="F138">
        <f>INDEX(db!$AC$3:$AC$5,MATCH(Festés!Q137,db!$AD$3:$AD$5,0))</f>
        <v>-1</v>
      </c>
      <c r="G138">
        <f>INDEX(db!$N$3:$N$18,MATCH(Festés!W137,db!$P$3:$P$18,0))</f>
        <v>-1</v>
      </c>
      <c r="H138">
        <f>INDEX(db!$N$3:$N$18,MATCH(Festés!Y137,db!$P$3:$P$18,0))</f>
        <v>-1</v>
      </c>
      <c r="I138">
        <f>IF(W138=-1,INDEX(db!$AO$3:$AO$7,MATCH(Festés!S137,db!$AP$3:$AP$7,0)),-1)</f>
        <v>-1</v>
      </c>
      <c r="J138">
        <f>IF(Festés!Z137=db!$AM$2,1,0)</f>
        <v>0</v>
      </c>
      <c r="K138">
        <f>IFERROR(INDEX(Munka!$E$2:$E$166,MATCH(seged!P138,Munka!$G$2:$G$166,0)),-1)</f>
        <v>-1</v>
      </c>
      <c r="L138">
        <f>IFERROR(INDEX(Munka!$E$2:$E$166,MATCH(seged!Q138,Munka!$G$2:$G$166,0)),-1)</f>
        <v>-1</v>
      </c>
      <c r="M138">
        <f>IF(G138&gt;-1,IFERROR(INDEX(db!$S$3:$S$12,MATCH(seged!G138,db!$R$3:$R$12,0)),1),-1)</f>
        <v>-1</v>
      </c>
      <c r="N138">
        <f>IF(H138&gt;-1,IFERROR(INDEX(db!$S$3:$S$12,MATCH(seged!H138,db!$R$3:$R$12,0)),1),-1)</f>
        <v>-1</v>
      </c>
      <c r="P138" t="str">
        <f t="shared" si="6"/>
        <v>-1x0x-1x-1</v>
      </c>
      <c r="Q138" t="str">
        <f t="shared" si="7"/>
        <v>0x-1x-1x-1</v>
      </c>
      <c r="S138" t="str">
        <f t="shared" si="8"/>
        <v>0</v>
      </c>
      <c r="T138">
        <f>IF(OR(Festés!U137="-",Festés!U137=""),0,1)</f>
        <v>0</v>
      </c>
      <c r="U138">
        <f t="shared" si="9"/>
        <v>0</v>
      </c>
      <c r="W138">
        <f>IFERROR(MATCH(D138,db!$AR$2:$AR$5,0),-1)</f>
        <v>-1</v>
      </c>
      <c r="X138">
        <f>IF(Festés!B137="",0,1)</f>
        <v>1</v>
      </c>
    </row>
    <row r="139" spans="1:24">
      <c r="A139">
        <f>IFERROR(INDEX(db!$G$3:$G$11,MATCH(Festés!L138,db!$H$3:$H$11,0)),-1)</f>
        <v>-1</v>
      </c>
      <c r="B139">
        <f>IFERROR(INDEX(db!$K$3:$K$11,MATCH(Festés!L138,db!$L$3:$L$11,0)),-1)</f>
        <v>-1</v>
      </c>
      <c r="C139">
        <f t="shared" si="5"/>
        <v>-1</v>
      </c>
      <c r="D139">
        <f>INDEX(db!$A$3:$A$19,MATCH(Festés!L138,db!$C$3:$C$19,0))</f>
        <v>-1</v>
      </c>
      <c r="E139">
        <f>IF(B139&gt;-1,0,INDEX(db!$Z$3:$Z$5,MATCH(Festés!P138,db!$AA$3:$AA$5,0)))</f>
        <v>0</v>
      </c>
      <c r="F139">
        <f>INDEX(db!$AC$3:$AC$5,MATCH(Festés!Q138,db!$AD$3:$AD$5,0))</f>
        <v>-1</v>
      </c>
      <c r="G139">
        <f>INDEX(db!$N$3:$N$18,MATCH(Festés!W138,db!$P$3:$P$18,0))</f>
        <v>-1</v>
      </c>
      <c r="H139">
        <f>INDEX(db!$N$3:$N$18,MATCH(Festés!Y138,db!$P$3:$P$18,0))</f>
        <v>-1</v>
      </c>
      <c r="I139">
        <f>IF(W139=-1,INDEX(db!$AO$3:$AO$7,MATCH(Festés!S138,db!$AP$3:$AP$7,0)),-1)</f>
        <v>-1</v>
      </c>
      <c r="J139">
        <f>IF(Festés!Z138=db!$AM$2,1,0)</f>
        <v>0</v>
      </c>
      <c r="K139">
        <f>IFERROR(INDEX(Munka!$E$2:$E$166,MATCH(seged!P139,Munka!$G$2:$G$166,0)),-1)</f>
        <v>-1</v>
      </c>
      <c r="L139">
        <f>IFERROR(INDEX(Munka!$E$2:$E$166,MATCH(seged!Q139,Munka!$G$2:$G$166,0)),-1)</f>
        <v>-1</v>
      </c>
      <c r="M139">
        <f>IF(G139&gt;-1,IFERROR(INDEX(db!$S$3:$S$12,MATCH(seged!G139,db!$R$3:$R$12,0)),1),-1)</f>
        <v>-1</v>
      </c>
      <c r="N139">
        <f>IF(H139&gt;-1,IFERROR(INDEX(db!$S$3:$S$12,MATCH(seged!H139,db!$R$3:$R$12,0)),1),-1)</f>
        <v>-1</v>
      </c>
      <c r="P139" t="str">
        <f t="shared" si="6"/>
        <v>-1x0x-1x-1</v>
      </c>
      <c r="Q139" t="str">
        <f t="shared" si="7"/>
        <v>0x-1x-1x-1</v>
      </c>
      <c r="S139" t="str">
        <f t="shared" si="8"/>
        <v>0</v>
      </c>
      <c r="T139">
        <f>IF(OR(Festés!U138="-",Festés!U138=""),0,1)</f>
        <v>0</v>
      </c>
      <c r="U139">
        <f t="shared" si="9"/>
        <v>0</v>
      </c>
      <c r="W139">
        <f>IFERROR(MATCH(D139,db!$AR$2:$AR$5,0),-1)</f>
        <v>-1</v>
      </c>
      <c r="X139">
        <f>IF(Festés!B138="",0,1)</f>
        <v>1</v>
      </c>
    </row>
    <row r="140" spans="1:24">
      <c r="A140">
        <f>IFERROR(INDEX(db!$G$3:$G$11,MATCH(Festés!L139,db!$H$3:$H$11,0)),-1)</f>
        <v>-1</v>
      </c>
      <c r="B140">
        <f>IFERROR(INDEX(db!$K$3:$K$11,MATCH(Festés!L139,db!$L$3:$L$11,0)),-1)</f>
        <v>-1</v>
      </c>
      <c r="C140">
        <f t="shared" si="5"/>
        <v>-1</v>
      </c>
      <c r="D140">
        <f>INDEX(db!$A$3:$A$19,MATCH(Festés!L139,db!$C$3:$C$19,0))</f>
        <v>-1</v>
      </c>
      <c r="E140">
        <f>IF(B140&gt;-1,0,INDEX(db!$Z$3:$Z$5,MATCH(Festés!P139,db!$AA$3:$AA$5,0)))</f>
        <v>0</v>
      </c>
      <c r="F140">
        <f>INDEX(db!$AC$3:$AC$5,MATCH(Festés!Q139,db!$AD$3:$AD$5,0))</f>
        <v>-1</v>
      </c>
      <c r="G140">
        <f>INDEX(db!$N$3:$N$18,MATCH(Festés!W139,db!$P$3:$P$18,0))</f>
        <v>-1</v>
      </c>
      <c r="H140">
        <f>INDEX(db!$N$3:$N$18,MATCH(Festés!Y139,db!$P$3:$P$18,0))</f>
        <v>-1</v>
      </c>
      <c r="I140">
        <f>IF(W140=-1,INDEX(db!$AO$3:$AO$7,MATCH(Festés!S139,db!$AP$3:$AP$7,0)),-1)</f>
        <v>-1</v>
      </c>
      <c r="J140">
        <f>IF(Festés!Z139=db!$AM$2,1,0)</f>
        <v>0</v>
      </c>
      <c r="K140">
        <f>IFERROR(INDEX(Munka!$E$2:$E$166,MATCH(seged!P140,Munka!$G$2:$G$166,0)),-1)</f>
        <v>-1</v>
      </c>
      <c r="L140">
        <f>IFERROR(INDEX(Munka!$E$2:$E$166,MATCH(seged!Q140,Munka!$G$2:$G$166,0)),-1)</f>
        <v>-1</v>
      </c>
      <c r="M140">
        <f>IF(G140&gt;-1,IFERROR(INDEX(db!$S$3:$S$12,MATCH(seged!G140,db!$R$3:$R$12,0)),1),-1)</f>
        <v>-1</v>
      </c>
      <c r="N140">
        <f>IF(H140&gt;-1,IFERROR(INDEX(db!$S$3:$S$12,MATCH(seged!H140,db!$R$3:$R$12,0)),1),-1)</f>
        <v>-1</v>
      </c>
      <c r="P140" t="str">
        <f t="shared" si="6"/>
        <v>-1x0x-1x-1</v>
      </c>
      <c r="Q140" t="str">
        <f t="shared" si="7"/>
        <v>0x-1x-1x-1</v>
      </c>
      <c r="S140" t="str">
        <f t="shared" si="8"/>
        <v>0</v>
      </c>
      <c r="T140">
        <f>IF(OR(Festés!U139="-",Festés!U139=""),0,1)</f>
        <v>0</v>
      </c>
      <c r="U140">
        <f t="shared" si="9"/>
        <v>0</v>
      </c>
      <c r="W140">
        <f>IFERROR(MATCH(D140,db!$AR$2:$AR$5,0),-1)</f>
        <v>-1</v>
      </c>
      <c r="X140">
        <f>IF(Festés!B139="",0,1)</f>
        <v>1</v>
      </c>
    </row>
    <row r="141" spans="1:24">
      <c r="A141">
        <f>IFERROR(INDEX(db!$G$3:$G$11,MATCH(Festés!L140,db!$H$3:$H$11,0)),-1)</f>
        <v>-1</v>
      </c>
      <c r="B141">
        <f>IFERROR(INDEX(db!$K$3:$K$11,MATCH(Festés!L140,db!$L$3:$L$11,0)),-1)</f>
        <v>-1</v>
      </c>
      <c r="C141">
        <f t="shared" si="5"/>
        <v>-1</v>
      </c>
      <c r="D141">
        <f>INDEX(db!$A$3:$A$19,MATCH(Festés!L140,db!$C$3:$C$19,0))</f>
        <v>-1</v>
      </c>
      <c r="E141">
        <f>IF(B141&gt;-1,0,INDEX(db!$Z$3:$Z$5,MATCH(Festés!P140,db!$AA$3:$AA$5,0)))</f>
        <v>0</v>
      </c>
      <c r="F141">
        <f>INDEX(db!$AC$3:$AC$5,MATCH(Festés!Q140,db!$AD$3:$AD$5,0))</f>
        <v>-1</v>
      </c>
      <c r="G141">
        <f>INDEX(db!$N$3:$N$18,MATCH(Festés!W140,db!$P$3:$P$18,0))</f>
        <v>-1</v>
      </c>
      <c r="H141">
        <f>INDEX(db!$N$3:$N$18,MATCH(Festés!Y140,db!$P$3:$P$18,0))</f>
        <v>-1</v>
      </c>
      <c r="I141">
        <f>IF(W141=-1,INDEX(db!$AO$3:$AO$7,MATCH(Festés!S140,db!$AP$3:$AP$7,0)),-1)</f>
        <v>-1</v>
      </c>
      <c r="J141">
        <f>IF(Festés!Z140=db!$AM$2,1,0)</f>
        <v>0</v>
      </c>
      <c r="K141">
        <f>IFERROR(INDEX(Munka!$E$2:$E$166,MATCH(seged!P141,Munka!$G$2:$G$166,0)),-1)</f>
        <v>-1</v>
      </c>
      <c r="L141">
        <f>IFERROR(INDEX(Munka!$E$2:$E$166,MATCH(seged!Q141,Munka!$G$2:$G$166,0)),-1)</f>
        <v>-1</v>
      </c>
      <c r="M141">
        <f>IF(G141&gt;-1,IFERROR(INDEX(db!$S$3:$S$12,MATCH(seged!G141,db!$R$3:$R$12,0)),1),-1)</f>
        <v>-1</v>
      </c>
      <c r="N141">
        <f>IF(H141&gt;-1,IFERROR(INDEX(db!$S$3:$S$12,MATCH(seged!H141,db!$R$3:$R$12,0)),1),-1)</f>
        <v>-1</v>
      </c>
      <c r="P141" t="str">
        <f t="shared" si="6"/>
        <v>-1x0x-1x-1</v>
      </c>
      <c r="Q141" t="str">
        <f t="shared" si="7"/>
        <v>0x-1x-1x-1</v>
      </c>
      <c r="S141" t="str">
        <f t="shared" si="8"/>
        <v>0</v>
      </c>
      <c r="T141">
        <f>IF(OR(Festés!U140="-",Festés!U140=""),0,1)</f>
        <v>0</v>
      </c>
      <c r="U141">
        <f t="shared" si="9"/>
        <v>0</v>
      </c>
      <c r="W141">
        <f>IFERROR(MATCH(D141,db!$AR$2:$AR$5,0),-1)</f>
        <v>-1</v>
      </c>
      <c r="X141">
        <f>IF(Festés!B140="",0,1)</f>
        <v>1</v>
      </c>
    </row>
    <row r="142" spans="1:24">
      <c r="A142">
        <f>IFERROR(INDEX(db!$G$3:$G$11,MATCH(Festés!L141,db!$H$3:$H$11,0)),-1)</f>
        <v>-1</v>
      </c>
      <c r="B142">
        <f>IFERROR(INDEX(db!$K$3:$K$11,MATCH(Festés!L141,db!$L$3:$L$11,0)),-1)</f>
        <v>-1</v>
      </c>
      <c r="C142">
        <f t="shared" si="5"/>
        <v>-1</v>
      </c>
      <c r="D142">
        <f>INDEX(db!$A$3:$A$19,MATCH(Festés!L141,db!$C$3:$C$19,0))</f>
        <v>-1</v>
      </c>
      <c r="E142">
        <f>IF(B142&gt;-1,0,INDEX(db!$Z$3:$Z$5,MATCH(Festés!P141,db!$AA$3:$AA$5,0)))</f>
        <v>0</v>
      </c>
      <c r="F142">
        <f>INDEX(db!$AC$3:$AC$5,MATCH(Festés!Q141,db!$AD$3:$AD$5,0))</f>
        <v>-1</v>
      </c>
      <c r="G142">
        <f>INDEX(db!$N$3:$N$18,MATCH(Festés!W141,db!$P$3:$P$18,0))</f>
        <v>-1</v>
      </c>
      <c r="H142">
        <f>INDEX(db!$N$3:$N$18,MATCH(Festés!Y141,db!$P$3:$P$18,0))</f>
        <v>-1</v>
      </c>
      <c r="I142">
        <f>IF(W142=-1,INDEX(db!$AO$3:$AO$7,MATCH(Festés!S141,db!$AP$3:$AP$7,0)),-1)</f>
        <v>-1</v>
      </c>
      <c r="J142">
        <f>IF(Festés!Z141=db!$AM$2,1,0)</f>
        <v>0</v>
      </c>
      <c r="K142">
        <f>IFERROR(INDEX(Munka!$E$2:$E$166,MATCH(seged!P142,Munka!$G$2:$G$166,0)),-1)</f>
        <v>-1</v>
      </c>
      <c r="L142">
        <f>IFERROR(INDEX(Munka!$E$2:$E$166,MATCH(seged!Q142,Munka!$G$2:$G$166,0)),-1)</f>
        <v>-1</v>
      </c>
      <c r="M142">
        <f>IF(G142&gt;-1,IFERROR(INDEX(db!$S$3:$S$12,MATCH(seged!G142,db!$R$3:$R$12,0)),1),-1)</f>
        <v>-1</v>
      </c>
      <c r="N142">
        <f>IF(H142&gt;-1,IFERROR(INDEX(db!$S$3:$S$12,MATCH(seged!H142,db!$R$3:$R$12,0)),1),-1)</f>
        <v>-1</v>
      </c>
      <c r="P142" t="str">
        <f t="shared" si="6"/>
        <v>-1x0x-1x-1</v>
      </c>
      <c r="Q142" t="str">
        <f t="shared" si="7"/>
        <v>0x-1x-1x-1</v>
      </c>
      <c r="S142" t="str">
        <f t="shared" si="8"/>
        <v>0</v>
      </c>
      <c r="T142">
        <f>IF(OR(Festés!U141="-",Festés!U141=""),0,1)</f>
        <v>0</v>
      </c>
      <c r="U142">
        <f t="shared" si="9"/>
        <v>0</v>
      </c>
      <c r="W142">
        <f>IFERROR(MATCH(D142,db!$AR$2:$AR$5,0),-1)</f>
        <v>-1</v>
      </c>
      <c r="X142">
        <f>IF(Festés!B141="",0,1)</f>
        <v>1</v>
      </c>
    </row>
    <row r="143" spans="1:24">
      <c r="A143">
        <f>IFERROR(INDEX(db!$G$3:$G$11,MATCH(Festés!L142,db!$H$3:$H$11,0)),-1)</f>
        <v>-1</v>
      </c>
      <c r="B143">
        <f>IFERROR(INDEX(db!$K$3:$K$11,MATCH(Festés!L142,db!$L$3:$L$11,0)),-1)</f>
        <v>-1</v>
      </c>
      <c r="C143">
        <f t="shared" si="5"/>
        <v>-1</v>
      </c>
      <c r="D143">
        <f>INDEX(db!$A$3:$A$19,MATCH(Festés!L142,db!$C$3:$C$19,0))</f>
        <v>-1</v>
      </c>
      <c r="E143">
        <f>IF(B143&gt;-1,0,INDEX(db!$Z$3:$Z$5,MATCH(Festés!P142,db!$AA$3:$AA$5,0)))</f>
        <v>0</v>
      </c>
      <c r="F143">
        <f>INDEX(db!$AC$3:$AC$5,MATCH(Festés!Q142,db!$AD$3:$AD$5,0))</f>
        <v>-1</v>
      </c>
      <c r="G143">
        <f>INDEX(db!$N$3:$N$18,MATCH(Festés!W142,db!$P$3:$P$18,0))</f>
        <v>-1</v>
      </c>
      <c r="H143">
        <f>INDEX(db!$N$3:$N$18,MATCH(Festés!Y142,db!$P$3:$P$18,0))</f>
        <v>-1</v>
      </c>
      <c r="I143">
        <f>IF(W143=-1,INDEX(db!$AO$3:$AO$7,MATCH(Festés!S142,db!$AP$3:$AP$7,0)),-1)</f>
        <v>-1</v>
      </c>
      <c r="J143">
        <f>IF(Festés!Z142=db!$AM$2,1,0)</f>
        <v>0</v>
      </c>
      <c r="K143">
        <f>IFERROR(INDEX(Munka!$E$2:$E$166,MATCH(seged!P143,Munka!$G$2:$G$166,0)),-1)</f>
        <v>-1</v>
      </c>
      <c r="L143">
        <f>IFERROR(INDEX(Munka!$E$2:$E$166,MATCH(seged!Q143,Munka!$G$2:$G$166,0)),-1)</f>
        <v>-1</v>
      </c>
      <c r="M143">
        <f>IF(G143&gt;-1,IFERROR(INDEX(db!$S$3:$S$12,MATCH(seged!G143,db!$R$3:$R$12,0)),1),-1)</f>
        <v>-1</v>
      </c>
      <c r="N143">
        <f>IF(H143&gt;-1,IFERROR(INDEX(db!$S$3:$S$12,MATCH(seged!H143,db!$R$3:$R$12,0)),1),-1)</f>
        <v>-1</v>
      </c>
      <c r="P143" t="str">
        <f t="shared" si="6"/>
        <v>-1x0x-1x-1</v>
      </c>
      <c r="Q143" t="str">
        <f t="shared" si="7"/>
        <v>0x-1x-1x-1</v>
      </c>
      <c r="S143" t="str">
        <f t="shared" si="8"/>
        <v>0</v>
      </c>
      <c r="T143">
        <f>IF(OR(Festés!U142="-",Festés!U142=""),0,1)</f>
        <v>0</v>
      </c>
      <c r="U143">
        <f t="shared" si="9"/>
        <v>0</v>
      </c>
      <c r="W143">
        <f>IFERROR(MATCH(D143,db!$AR$2:$AR$5,0),-1)</f>
        <v>-1</v>
      </c>
      <c r="X143">
        <f>IF(Festés!B142="",0,1)</f>
        <v>1</v>
      </c>
    </row>
    <row r="144" spans="1:24">
      <c r="A144">
        <f>IFERROR(INDEX(db!$G$3:$G$11,MATCH(Festés!L143,db!$H$3:$H$11,0)),-1)</f>
        <v>-1</v>
      </c>
      <c r="B144">
        <f>IFERROR(INDEX(db!$K$3:$K$11,MATCH(Festés!L143,db!$L$3:$L$11,0)),-1)</f>
        <v>-1</v>
      </c>
      <c r="C144">
        <f t="shared" si="5"/>
        <v>-1</v>
      </c>
      <c r="D144">
        <f>INDEX(db!$A$3:$A$19,MATCH(Festés!L143,db!$C$3:$C$19,0))</f>
        <v>-1</v>
      </c>
      <c r="E144">
        <f>IF(B144&gt;-1,0,INDEX(db!$Z$3:$Z$5,MATCH(Festés!P143,db!$AA$3:$AA$5,0)))</f>
        <v>0</v>
      </c>
      <c r="F144">
        <f>INDEX(db!$AC$3:$AC$5,MATCH(Festés!Q143,db!$AD$3:$AD$5,0))</f>
        <v>-1</v>
      </c>
      <c r="G144">
        <f>INDEX(db!$N$3:$N$18,MATCH(Festés!W143,db!$P$3:$P$18,0))</f>
        <v>-1</v>
      </c>
      <c r="H144">
        <f>INDEX(db!$N$3:$N$18,MATCH(Festés!Y143,db!$P$3:$P$18,0))</f>
        <v>-1</v>
      </c>
      <c r="I144">
        <f>IF(W144=-1,INDEX(db!$AO$3:$AO$7,MATCH(Festés!S143,db!$AP$3:$AP$7,0)),-1)</f>
        <v>-1</v>
      </c>
      <c r="J144">
        <f>IF(Festés!Z143=db!$AM$2,1,0)</f>
        <v>0</v>
      </c>
      <c r="K144">
        <f>IFERROR(INDEX(Munka!$E$2:$E$166,MATCH(seged!P144,Munka!$G$2:$G$166,0)),-1)</f>
        <v>-1</v>
      </c>
      <c r="L144">
        <f>IFERROR(INDEX(Munka!$E$2:$E$166,MATCH(seged!Q144,Munka!$G$2:$G$166,0)),-1)</f>
        <v>-1</v>
      </c>
      <c r="M144">
        <f>IF(G144&gt;-1,IFERROR(INDEX(db!$S$3:$S$12,MATCH(seged!G144,db!$R$3:$R$12,0)),1),-1)</f>
        <v>-1</v>
      </c>
      <c r="N144">
        <f>IF(H144&gt;-1,IFERROR(INDEX(db!$S$3:$S$12,MATCH(seged!H144,db!$R$3:$R$12,0)),1),-1)</f>
        <v>-1</v>
      </c>
      <c r="P144" t="str">
        <f t="shared" si="6"/>
        <v>-1x0x-1x-1</v>
      </c>
      <c r="Q144" t="str">
        <f t="shared" si="7"/>
        <v>0x-1x-1x-1</v>
      </c>
      <c r="S144" t="str">
        <f t="shared" si="8"/>
        <v>0</v>
      </c>
      <c r="T144">
        <f>IF(OR(Festés!U143="-",Festés!U143=""),0,1)</f>
        <v>0</v>
      </c>
      <c r="U144">
        <f t="shared" si="9"/>
        <v>0</v>
      </c>
      <c r="W144">
        <f>IFERROR(MATCH(D144,db!$AR$2:$AR$5,0),-1)</f>
        <v>-1</v>
      </c>
      <c r="X144">
        <f>IF(Festés!B143="",0,1)</f>
        <v>1</v>
      </c>
    </row>
    <row r="145" spans="1:24">
      <c r="A145">
        <f>IFERROR(INDEX(db!$G$3:$G$11,MATCH(Festés!L144,db!$H$3:$H$11,0)),-1)</f>
        <v>-1</v>
      </c>
      <c r="B145">
        <f>IFERROR(INDEX(db!$K$3:$K$11,MATCH(Festés!L144,db!$L$3:$L$11,0)),-1)</f>
        <v>-1</v>
      </c>
      <c r="C145">
        <f t="shared" si="5"/>
        <v>-1</v>
      </c>
      <c r="D145">
        <f>INDEX(db!$A$3:$A$19,MATCH(Festés!L144,db!$C$3:$C$19,0))</f>
        <v>-1</v>
      </c>
      <c r="E145">
        <f>IF(B145&gt;-1,0,INDEX(db!$Z$3:$Z$5,MATCH(Festés!P144,db!$AA$3:$AA$5,0)))</f>
        <v>0</v>
      </c>
      <c r="F145">
        <f>INDEX(db!$AC$3:$AC$5,MATCH(Festés!Q144,db!$AD$3:$AD$5,0))</f>
        <v>-1</v>
      </c>
      <c r="G145">
        <f>INDEX(db!$N$3:$N$18,MATCH(Festés!W144,db!$P$3:$P$18,0))</f>
        <v>-1</v>
      </c>
      <c r="H145">
        <f>INDEX(db!$N$3:$N$18,MATCH(Festés!Y144,db!$P$3:$P$18,0))</f>
        <v>-1</v>
      </c>
      <c r="I145">
        <f>IF(W145=-1,INDEX(db!$AO$3:$AO$7,MATCH(Festés!S144,db!$AP$3:$AP$7,0)),-1)</f>
        <v>-1</v>
      </c>
      <c r="J145">
        <f>IF(Festés!Z144=db!$AM$2,1,0)</f>
        <v>0</v>
      </c>
      <c r="K145">
        <f>IFERROR(INDEX(Munka!$E$2:$E$166,MATCH(seged!P145,Munka!$G$2:$G$166,0)),-1)</f>
        <v>-1</v>
      </c>
      <c r="L145">
        <f>IFERROR(INDEX(Munka!$E$2:$E$166,MATCH(seged!Q145,Munka!$G$2:$G$166,0)),-1)</f>
        <v>-1</v>
      </c>
      <c r="M145">
        <f>IF(G145&gt;-1,IFERROR(INDEX(db!$S$3:$S$12,MATCH(seged!G145,db!$R$3:$R$12,0)),1),-1)</f>
        <v>-1</v>
      </c>
      <c r="N145">
        <f>IF(H145&gt;-1,IFERROR(INDEX(db!$S$3:$S$12,MATCH(seged!H145,db!$R$3:$R$12,0)),1),-1)</f>
        <v>-1</v>
      </c>
      <c r="P145" t="str">
        <f t="shared" si="6"/>
        <v>-1x0x-1x-1</v>
      </c>
      <c r="Q145" t="str">
        <f t="shared" si="7"/>
        <v>0x-1x-1x-1</v>
      </c>
      <c r="S145" t="str">
        <f t="shared" si="8"/>
        <v>0</v>
      </c>
      <c r="T145">
        <f>IF(OR(Festés!U144="-",Festés!U144=""),0,1)</f>
        <v>0</v>
      </c>
      <c r="U145">
        <f t="shared" si="9"/>
        <v>0</v>
      </c>
      <c r="W145">
        <f>IFERROR(MATCH(D145,db!$AR$2:$AR$5,0),-1)</f>
        <v>-1</v>
      </c>
      <c r="X145">
        <f>IF(Festés!B144="",0,1)</f>
        <v>1</v>
      </c>
    </row>
    <row r="146" spans="1:24">
      <c r="A146">
        <f>IFERROR(INDEX(db!$G$3:$G$11,MATCH(Festés!L145,db!$H$3:$H$11,0)),-1)</f>
        <v>-1</v>
      </c>
      <c r="B146">
        <f>IFERROR(INDEX(db!$K$3:$K$11,MATCH(Festés!L145,db!$L$3:$L$11,0)),-1)</f>
        <v>-1</v>
      </c>
      <c r="C146">
        <f t="shared" si="5"/>
        <v>-1</v>
      </c>
      <c r="D146">
        <f>INDEX(db!$A$3:$A$19,MATCH(Festés!L145,db!$C$3:$C$19,0))</f>
        <v>-1</v>
      </c>
      <c r="E146">
        <f>IF(B146&gt;-1,0,INDEX(db!$Z$3:$Z$5,MATCH(Festés!P145,db!$AA$3:$AA$5,0)))</f>
        <v>0</v>
      </c>
      <c r="F146">
        <f>INDEX(db!$AC$3:$AC$5,MATCH(Festés!Q145,db!$AD$3:$AD$5,0))</f>
        <v>-1</v>
      </c>
      <c r="G146">
        <f>INDEX(db!$N$3:$N$18,MATCH(Festés!W145,db!$P$3:$P$18,0))</f>
        <v>-1</v>
      </c>
      <c r="H146">
        <f>INDEX(db!$N$3:$N$18,MATCH(Festés!Y145,db!$P$3:$P$18,0))</f>
        <v>-1</v>
      </c>
      <c r="I146">
        <f>IF(W146=-1,INDEX(db!$AO$3:$AO$7,MATCH(Festés!S145,db!$AP$3:$AP$7,0)),-1)</f>
        <v>-1</v>
      </c>
      <c r="J146">
        <f>IF(Festés!Z145=db!$AM$2,1,0)</f>
        <v>0</v>
      </c>
      <c r="K146">
        <f>IFERROR(INDEX(Munka!$E$2:$E$166,MATCH(seged!P146,Munka!$G$2:$G$166,0)),-1)</f>
        <v>-1</v>
      </c>
      <c r="L146">
        <f>IFERROR(INDEX(Munka!$E$2:$E$166,MATCH(seged!Q146,Munka!$G$2:$G$166,0)),-1)</f>
        <v>-1</v>
      </c>
      <c r="M146">
        <f>IF(G146&gt;-1,IFERROR(INDEX(db!$S$3:$S$12,MATCH(seged!G146,db!$R$3:$R$12,0)),1),-1)</f>
        <v>-1</v>
      </c>
      <c r="N146">
        <f>IF(H146&gt;-1,IFERROR(INDEX(db!$S$3:$S$12,MATCH(seged!H146,db!$R$3:$R$12,0)),1),-1)</f>
        <v>-1</v>
      </c>
      <c r="P146" t="str">
        <f t="shared" si="6"/>
        <v>-1x0x-1x-1</v>
      </c>
      <c r="Q146" t="str">
        <f t="shared" si="7"/>
        <v>0x-1x-1x-1</v>
      </c>
      <c r="S146" t="str">
        <f t="shared" si="8"/>
        <v>0</v>
      </c>
      <c r="T146">
        <f>IF(OR(Festés!U145="-",Festés!U145=""),0,1)</f>
        <v>0</v>
      </c>
      <c r="U146">
        <f t="shared" si="9"/>
        <v>0</v>
      </c>
      <c r="W146">
        <f>IFERROR(MATCH(D146,db!$AR$2:$AR$5,0),-1)</f>
        <v>-1</v>
      </c>
      <c r="X146">
        <f>IF(Festés!B145="",0,1)</f>
        <v>1</v>
      </c>
    </row>
    <row r="147" spans="1:24">
      <c r="A147">
        <f>IFERROR(INDEX(db!$G$3:$G$11,MATCH(Festés!L146,db!$H$3:$H$11,0)),-1)</f>
        <v>-1</v>
      </c>
      <c r="B147">
        <f>IFERROR(INDEX(db!$K$3:$K$11,MATCH(Festés!L146,db!$L$3:$L$11,0)),-1)</f>
        <v>-1</v>
      </c>
      <c r="C147">
        <f t="shared" si="5"/>
        <v>-1</v>
      </c>
      <c r="D147">
        <f>INDEX(db!$A$3:$A$19,MATCH(Festés!L146,db!$C$3:$C$19,0))</f>
        <v>-1</v>
      </c>
      <c r="E147">
        <f>IF(B147&gt;-1,0,INDEX(db!$Z$3:$Z$5,MATCH(Festés!P146,db!$AA$3:$AA$5,0)))</f>
        <v>0</v>
      </c>
      <c r="F147">
        <f>INDEX(db!$AC$3:$AC$5,MATCH(Festés!Q146,db!$AD$3:$AD$5,0))</f>
        <v>-1</v>
      </c>
      <c r="G147">
        <f>INDEX(db!$N$3:$N$18,MATCH(Festés!W146,db!$P$3:$P$18,0))</f>
        <v>-1</v>
      </c>
      <c r="H147">
        <f>INDEX(db!$N$3:$N$18,MATCH(Festés!Y146,db!$P$3:$P$18,0))</f>
        <v>-1</v>
      </c>
      <c r="I147">
        <f>IF(W147=-1,INDEX(db!$AO$3:$AO$7,MATCH(Festés!S146,db!$AP$3:$AP$7,0)),-1)</f>
        <v>-1</v>
      </c>
      <c r="J147">
        <f>IF(Festés!Z146=db!$AM$2,1,0)</f>
        <v>0</v>
      </c>
      <c r="K147">
        <f>IFERROR(INDEX(Munka!$E$2:$E$166,MATCH(seged!P147,Munka!$G$2:$G$166,0)),-1)</f>
        <v>-1</v>
      </c>
      <c r="L147">
        <f>IFERROR(INDEX(Munka!$E$2:$E$166,MATCH(seged!Q147,Munka!$G$2:$G$166,0)),-1)</f>
        <v>-1</v>
      </c>
      <c r="M147">
        <f>IF(G147&gt;-1,IFERROR(INDEX(db!$S$3:$S$12,MATCH(seged!G147,db!$R$3:$R$12,0)),1),-1)</f>
        <v>-1</v>
      </c>
      <c r="N147">
        <f>IF(H147&gt;-1,IFERROR(INDEX(db!$S$3:$S$12,MATCH(seged!H147,db!$R$3:$R$12,0)),1),-1)</f>
        <v>-1</v>
      </c>
      <c r="P147" t="str">
        <f t="shared" si="6"/>
        <v>-1x0x-1x-1</v>
      </c>
      <c r="Q147" t="str">
        <f t="shared" si="7"/>
        <v>0x-1x-1x-1</v>
      </c>
      <c r="S147" t="str">
        <f t="shared" si="8"/>
        <v>0</v>
      </c>
      <c r="T147">
        <f>IF(OR(Festés!U146="-",Festés!U146=""),0,1)</f>
        <v>0</v>
      </c>
      <c r="U147">
        <f t="shared" si="9"/>
        <v>0</v>
      </c>
      <c r="W147">
        <f>IFERROR(MATCH(D147,db!$AR$2:$AR$5,0),-1)</f>
        <v>-1</v>
      </c>
      <c r="X147">
        <f>IF(Festés!B146="",0,1)</f>
        <v>1</v>
      </c>
    </row>
    <row r="148" spans="1:24">
      <c r="A148">
        <f>IFERROR(INDEX(db!$G$3:$G$11,MATCH(Festés!L147,db!$H$3:$H$11,0)),-1)</f>
        <v>-1</v>
      </c>
      <c r="B148">
        <f>IFERROR(INDEX(db!$K$3:$K$11,MATCH(Festés!L147,db!$L$3:$L$11,0)),-1)</f>
        <v>-1</v>
      </c>
      <c r="C148">
        <f t="shared" si="5"/>
        <v>-1</v>
      </c>
      <c r="D148">
        <f>INDEX(db!$A$3:$A$19,MATCH(Festés!L147,db!$C$3:$C$19,0))</f>
        <v>-1</v>
      </c>
      <c r="E148">
        <f>IF(B148&gt;-1,0,INDEX(db!$Z$3:$Z$5,MATCH(Festés!P147,db!$AA$3:$AA$5,0)))</f>
        <v>0</v>
      </c>
      <c r="F148">
        <f>INDEX(db!$AC$3:$AC$5,MATCH(Festés!Q147,db!$AD$3:$AD$5,0))</f>
        <v>-1</v>
      </c>
      <c r="G148">
        <f>INDEX(db!$N$3:$N$18,MATCH(Festés!W147,db!$P$3:$P$18,0))</f>
        <v>-1</v>
      </c>
      <c r="H148">
        <f>INDEX(db!$N$3:$N$18,MATCH(Festés!Y147,db!$P$3:$P$18,0))</f>
        <v>-1</v>
      </c>
      <c r="I148">
        <f>IF(W148=-1,INDEX(db!$AO$3:$AO$7,MATCH(Festés!S147,db!$AP$3:$AP$7,0)),-1)</f>
        <v>-1</v>
      </c>
      <c r="J148">
        <f>IF(Festés!Z147=db!$AM$2,1,0)</f>
        <v>0</v>
      </c>
      <c r="K148">
        <f>IFERROR(INDEX(Munka!$E$2:$E$166,MATCH(seged!P148,Munka!$G$2:$G$166,0)),-1)</f>
        <v>-1</v>
      </c>
      <c r="L148">
        <f>IFERROR(INDEX(Munka!$E$2:$E$166,MATCH(seged!Q148,Munka!$G$2:$G$166,0)),-1)</f>
        <v>-1</v>
      </c>
      <c r="M148">
        <f>IF(G148&gt;-1,IFERROR(INDEX(db!$S$3:$S$12,MATCH(seged!G148,db!$R$3:$R$12,0)),1),-1)</f>
        <v>-1</v>
      </c>
      <c r="N148">
        <f>IF(H148&gt;-1,IFERROR(INDEX(db!$S$3:$S$12,MATCH(seged!H148,db!$R$3:$R$12,0)),1),-1)</f>
        <v>-1</v>
      </c>
      <c r="P148" t="str">
        <f t="shared" si="6"/>
        <v>-1x0x-1x-1</v>
      </c>
      <c r="Q148" t="str">
        <f t="shared" si="7"/>
        <v>0x-1x-1x-1</v>
      </c>
      <c r="S148" t="str">
        <f t="shared" si="8"/>
        <v>0</v>
      </c>
      <c r="T148">
        <f>IF(OR(Festés!U147="-",Festés!U147=""),0,1)</f>
        <v>0</v>
      </c>
      <c r="U148">
        <f t="shared" si="9"/>
        <v>0</v>
      </c>
      <c r="W148">
        <f>IFERROR(MATCH(D148,db!$AR$2:$AR$5,0),-1)</f>
        <v>-1</v>
      </c>
      <c r="X148">
        <f>IF(Festés!B147="",0,1)</f>
        <v>1</v>
      </c>
    </row>
    <row r="149" spans="1:24">
      <c r="A149">
        <f>IFERROR(INDEX(db!$G$3:$G$11,MATCH(Festés!L148,db!$H$3:$H$11,0)),-1)</f>
        <v>-1</v>
      </c>
      <c r="B149">
        <f>IFERROR(INDEX(db!$K$3:$K$11,MATCH(Festés!L148,db!$L$3:$L$11,0)),-1)</f>
        <v>-1</v>
      </c>
      <c r="C149">
        <f t="shared" si="5"/>
        <v>-1</v>
      </c>
      <c r="D149">
        <f>INDEX(db!$A$3:$A$19,MATCH(Festés!L148,db!$C$3:$C$19,0))</f>
        <v>-1</v>
      </c>
      <c r="E149">
        <f>IF(B149&gt;-1,0,INDEX(db!$Z$3:$Z$5,MATCH(Festés!P148,db!$AA$3:$AA$5,0)))</f>
        <v>0</v>
      </c>
      <c r="F149">
        <f>INDEX(db!$AC$3:$AC$5,MATCH(Festés!Q148,db!$AD$3:$AD$5,0))</f>
        <v>-1</v>
      </c>
      <c r="G149">
        <f>INDEX(db!$N$3:$N$18,MATCH(Festés!W148,db!$P$3:$P$18,0))</f>
        <v>-1</v>
      </c>
      <c r="H149">
        <f>INDEX(db!$N$3:$N$18,MATCH(Festés!Y148,db!$P$3:$P$18,0))</f>
        <v>-1</v>
      </c>
      <c r="I149">
        <f>IF(W149=-1,INDEX(db!$AO$3:$AO$7,MATCH(Festés!S148,db!$AP$3:$AP$7,0)),-1)</f>
        <v>-1</v>
      </c>
      <c r="J149">
        <f>IF(Festés!Z148=db!$AM$2,1,0)</f>
        <v>0</v>
      </c>
      <c r="K149">
        <f>IFERROR(INDEX(Munka!$E$2:$E$166,MATCH(seged!P149,Munka!$G$2:$G$166,0)),-1)</f>
        <v>-1</v>
      </c>
      <c r="L149">
        <f>IFERROR(INDEX(Munka!$E$2:$E$166,MATCH(seged!Q149,Munka!$G$2:$G$166,0)),-1)</f>
        <v>-1</v>
      </c>
      <c r="M149">
        <f>IF(G149&gt;-1,IFERROR(INDEX(db!$S$3:$S$12,MATCH(seged!G149,db!$R$3:$R$12,0)),1),-1)</f>
        <v>-1</v>
      </c>
      <c r="N149">
        <f>IF(H149&gt;-1,IFERROR(INDEX(db!$S$3:$S$12,MATCH(seged!H149,db!$R$3:$R$12,0)),1),-1)</f>
        <v>-1</v>
      </c>
      <c r="P149" t="str">
        <f t="shared" si="6"/>
        <v>-1x0x-1x-1</v>
      </c>
      <c r="Q149" t="str">
        <f t="shared" si="7"/>
        <v>0x-1x-1x-1</v>
      </c>
      <c r="S149" t="str">
        <f t="shared" si="8"/>
        <v>0</v>
      </c>
      <c r="T149">
        <f>IF(OR(Festés!U148="-",Festés!U148=""),0,1)</f>
        <v>0</v>
      </c>
      <c r="U149">
        <f t="shared" si="9"/>
        <v>0</v>
      </c>
      <c r="W149">
        <f>IFERROR(MATCH(D149,db!$AR$2:$AR$5,0),-1)</f>
        <v>-1</v>
      </c>
      <c r="X149">
        <f>IF(Festés!B148="",0,1)</f>
        <v>1</v>
      </c>
    </row>
    <row r="150" spans="1:24">
      <c r="A150">
        <f>IFERROR(INDEX(db!$G$3:$G$11,MATCH(Festés!L149,db!$H$3:$H$11,0)),-1)</f>
        <v>-1</v>
      </c>
      <c r="B150">
        <f>IFERROR(INDEX(db!$K$3:$K$11,MATCH(Festés!L149,db!$L$3:$L$11,0)),-1)</f>
        <v>-1</v>
      </c>
      <c r="C150">
        <f t="shared" si="5"/>
        <v>-1</v>
      </c>
      <c r="D150">
        <f>INDEX(db!$A$3:$A$19,MATCH(Festés!L149,db!$C$3:$C$19,0))</f>
        <v>-1</v>
      </c>
      <c r="E150">
        <f>IF(B150&gt;-1,0,INDEX(db!$Z$3:$Z$5,MATCH(Festés!P149,db!$AA$3:$AA$5,0)))</f>
        <v>0</v>
      </c>
      <c r="F150">
        <f>INDEX(db!$AC$3:$AC$5,MATCH(Festés!Q149,db!$AD$3:$AD$5,0))</f>
        <v>-1</v>
      </c>
      <c r="G150">
        <f>INDEX(db!$N$3:$N$18,MATCH(Festés!W149,db!$P$3:$P$18,0))</f>
        <v>-1</v>
      </c>
      <c r="H150">
        <f>INDEX(db!$N$3:$N$18,MATCH(Festés!Y149,db!$P$3:$P$18,0))</f>
        <v>-1</v>
      </c>
      <c r="I150">
        <f>IF(W150=-1,INDEX(db!$AO$3:$AO$7,MATCH(Festés!S149,db!$AP$3:$AP$7,0)),-1)</f>
        <v>-1</v>
      </c>
      <c r="J150">
        <f>IF(Festés!Z149=db!$AM$2,1,0)</f>
        <v>0</v>
      </c>
      <c r="K150">
        <f>IFERROR(INDEX(Munka!$E$2:$E$166,MATCH(seged!P150,Munka!$G$2:$G$166,0)),-1)</f>
        <v>-1</v>
      </c>
      <c r="L150">
        <f>IFERROR(INDEX(Munka!$E$2:$E$166,MATCH(seged!Q150,Munka!$G$2:$G$166,0)),-1)</f>
        <v>-1</v>
      </c>
      <c r="M150">
        <f>IF(G150&gt;-1,IFERROR(INDEX(db!$S$3:$S$12,MATCH(seged!G150,db!$R$3:$R$12,0)),1),-1)</f>
        <v>-1</v>
      </c>
      <c r="N150">
        <f>IF(H150&gt;-1,IFERROR(INDEX(db!$S$3:$S$12,MATCH(seged!H150,db!$R$3:$R$12,0)),1),-1)</f>
        <v>-1</v>
      </c>
      <c r="P150" t="str">
        <f t="shared" si="6"/>
        <v>-1x0x-1x-1</v>
      </c>
      <c r="Q150" t="str">
        <f t="shared" si="7"/>
        <v>0x-1x-1x-1</v>
      </c>
      <c r="S150" t="str">
        <f t="shared" si="8"/>
        <v>0</v>
      </c>
      <c r="T150">
        <f>IF(OR(Festés!U149="-",Festés!U149=""),0,1)</f>
        <v>0</v>
      </c>
      <c r="U150">
        <f t="shared" si="9"/>
        <v>0</v>
      </c>
      <c r="W150">
        <f>IFERROR(MATCH(D150,db!$AR$2:$AR$5,0),-1)</f>
        <v>-1</v>
      </c>
      <c r="X150">
        <f>IF(Festés!B149="",0,1)</f>
        <v>1</v>
      </c>
    </row>
    <row r="151" spans="1:24">
      <c r="A151">
        <f>IFERROR(INDEX(db!$G$3:$G$11,MATCH(Festés!L150,db!$H$3:$H$11,0)),-1)</f>
        <v>-1</v>
      </c>
      <c r="B151">
        <f>IFERROR(INDEX(db!$K$3:$K$11,MATCH(Festés!L150,db!$L$3:$L$11,0)),-1)</f>
        <v>-1</v>
      </c>
      <c r="C151">
        <f t="shared" si="5"/>
        <v>-1</v>
      </c>
      <c r="D151">
        <f>INDEX(db!$A$3:$A$19,MATCH(Festés!L150,db!$C$3:$C$19,0))</f>
        <v>-1</v>
      </c>
      <c r="E151">
        <f>IF(B151&gt;-1,0,INDEX(db!$Z$3:$Z$5,MATCH(Festés!P150,db!$AA$3:$AA$5,0)))</f>
        <v>0</v>
      </c>
      <c r="F151">
        <f>INDEX(db!$AC$3:$AC$5,MATCH(Festés!Q150,db!$AD$3:$AD$5,0))</f>
        <v>-1</v>
      </c>
      <c r="G151">
        <f>INDEX(db!$N$3:$N$18,MATCH(Festés!W150,db!$P$3:$P$18,0))</f>
        <v>-1</v>
      </c>
      <c r="H151">
        <f>INDEX(db!$N$3:$N$18,MATCH(Festés!Y150,db!$P$3:$P$18,0))</f>
        <v>-1</v>
      </c>
      <c r="I151">
        <f>IF(W151=-1,INDEX(db!$AO$3:$AO$7,MATCH(Festés!S150,db!$AP$3:$AP$7,0)),-1)</f>
        <v>-1</v>
      </c>
      <c r="J151">
        <f>IF(Festés!Z150=db!$AM$2,1,0)</f>
        <v>0</v>
      </c>
      <c r="K151">
        <f>IFERROR(INDEX(Munka!$E$2:$E$166,MATCH(seged!P151,Munka!$G$2:$G$166,0)),-1)</f>
        <v>-1</v>
      </c>
      <c r="L151">
        <f>IFERROR(INDEX(Munka!$E$2:$E$166,MATCH(seged!Q151,Munka!$G$2:$G$166,0)),-1)</f>
        <v>-1</v>
      </c>
      <c r="M151">
        <f>IF(G151&gt;-1,IFERROR(INDEX(db!$S$3:$S$12,MATCH(seged!G151,db!$R$3:$R$12,0)),1),-1)</f>
        <v>-1</v>
      </c>
      <c r="N151">
        <f>IF(H151&gt;-1,IFERROR(INDEX(db!$S$3:$S$12,MATCH(seged!H151,db!$R$3:$R$12,0)),1),-1)</f>
        <v>-1</v>
      </c>
      <c r="P151" t="str">
        <f t="shared" si="6"/>
        <v>-1x0x-1x-1</v>
      </c>
      <c r="Q151" t="str">
        <f t="shared" si="7"/>
        <v>0x-1x-1x-1</v>
      </c>
      <c r="S151" t="str">
        <f t="shared" si="8"/>
        <v>0</v>
      </c>
      <c r="T151">
        <f>IF(OR(Festés!U150="-",Festés!U150=""),0,1)</f>
        <v>0</v>
      </c>
      <c r="U151">
        <f t="shared" si="9"/>
        <v>0</v>
      </c>
      <c r="W151">
        <f>IFERROR(MATCH(D151,db!$AR$2:$AR$5,0),-1)</f>
        <v>-1</v>
      </c>
      <c r="X151">
        <f>IF(Festés!B150="",0,1)</f>
        <v>1</v>
      </c>
    </row>
    <row r="152" spans="1:24">
      <c r="A152">
        <f>IFERROR(INDEX(db!$G$3:$G$11,MATCH(Festés!L151,db!$H$3:$H$11,0)),-1)</f>
        <v>-1</v>
      </c>
      <c r="B152">
        <f>IFERROR(INDEX(db!$K$3:$K$11,MATCH(Festés!L151,db!$L$3:$L$11,0)),-1)</f>
        <v>-1</v>
      </c>
      <c r="C152">
        <f t="shared" si="5"/>
        <v>-1</v>
      </c>
      <c r="D152">
        <f>INDEX(db!$A$3:$A$19,MATCH(Festés!L151,db!$C$3:$C$19,0))</f>
        <v>-1</v>
      </c>
      <c r="E152">
        <f>IF(B152&gt;-1,0,INDEX(db!$Z$3:$Z$5,MATCH(Festés!P151,db!$AA$3:$AA$5,0)))</f>
        <v>0</v>
      </c>
      <c r="F152">
        <f>INDEX(db!$AC$3:$AC$5,MATCH(Festés!Q151,db!$AD$3:$AD$5,0))</f>
        <v>-1</v>
      </c>
      <c r="G152">
        <f>INDEX(db!$N$3:$N$18,MATCH(Festés!W151,db!$P$3:$P$18,0))</f>
        <v>-1</v>
      </c>
      <c r="H152">
        <f>INDEX(db!$N$3:$N$18,MATCH(Festés!Y151,db!$P$3:$P$18,0))</f>
        <v>-1</v>
      </c>
      <c r="I152">
        <f>IF(W152=-1,INDEX(db!$AO$3:$AO$7,MATCH(Festés!S151,db!$AP$3:$AP$7,0)),-1)</f>
        <v>-1</v>
      </c>
      <c r="J152">
        <f>IF(Festés!Z151=db!$AM$2,1,0)</f>
        <v>0</v>
      </c>
      <c r="K152">
        <f>IFERROR(INDEX(Munka!$E$2:$E$166,MATCH(seged!P152,Munka!$G$2:$G$166,0)),-1)</f>
        <v>-1</v>
      </c>
      <c r="L152">
        <f>IFERROR(INDEX(Munka!$E$2:$E$166,MATCH(seged!Q152,Munka!$G$2:$G$166,0)),-1)</f>
        <v>-1</v>
      </c>
      <c r="M152">
        <f>IF(G152&gt;-1,IFERROR(INDEX(db!$S$3:$S$12,MATCH(seged!G152,db!$R$3:$R$12,0)),1),-1)</f>
        <v>-1</v>
      </c>
      <c r="N152">
        <f>IF(H152&gt;-1,IFERROR(INDEX(db!$S$3:$S$12,MATCH(seged!H152,db!$R$3:$R$12,0)),1),-1)</f>
        <v>-1</v>
      </c>
      <c r="P152" t="str">
        <f t="shared" si="6"/>
        <v>-1x0x-1x-1</v>
      </c>
      <c r="Q152" t="str">
        <f t="shared" si="7"/>
        <v>0x-1x-1x-1</v>
      </c>
      <c r="S152" t="str">
        <f t="shared" si="8"/>
        <v>0</v>
      </c>
      <c r="T152">
        <f>IF(OR(Festés!U151="-",Festés!U151=""),0,1)</f>
        <v>0</v>
      </c>
      <c r="U152">
        <f t="shared" si="9"/>
        <v>0</v>
      </c>
      <c r="W152">
        <f>IFERROR(MATCH(D152,db!$AR$2:$AR$5,0),-1)</f>
        <v>-1</v>
      </c>
      <c r="X152">
        <f>IF(Festés!B151="",0,1)</f>
        <v>1</v>
      </c>
    </row>
    <row r="153" spans="1:24">
      <c r="A153">
        <f>IFERROR(INDEX(db!$G$3:$G$11,MATCH(Festés!L152,db!$H$3:$H$11,0)),-1)</f>
        <v>-1</v>
      </c>
      <c r="B153">
        <f>IFERROR(INDEX(db!$K$3:$K$11,MATCH(Festés!L152,db!$L$3:$L$11,0)),-1)</f>
        <v>-1</v>
      </c>
      <c r="C153">
        <f t="shared" si="5"/>
        <v>-1</v>
      </c>
      <c r="D153">
        <f>INDEX(db!$A$3:$A$19,MATCH(Festés!L152,db!$C$3:$C$19,0))</f>
        <v>-1</v>
      </c>
      <c r="E153">
        <f>IF(B153&gt;-1,0,INDEX(db!$Z$3:$Z$5,MATCH(Festés!P152,db!$AA$3:$AA$5,0)))</f>
        <v>0</v>
      </c>
      <c r="F153">
        <f>INDEX(db!$AC$3:$AC$5,MATCH(Festés!Q152,db!$AD$3:$AD$5,0))</f>
        <v>-1</v>
      </c>
      <c r="G153">
        <f>INDEX(db!$N$3:$N$18,MATCH(Festés!W152,db!$P$3:$P$18,0))</f>
        <v>-1</v>
      </c>
      <c r="H153">
        <f>INDEX(db!$N$3:$N$18,MATCH(Festés!Y152,db!$P$3:$P$18,0))</f>
        <v>-1</v>
      </c>
      <c r="I153">
        <f>IF(W153=-1,INDEX(db!$AO$3:$AO$7,MATCH(Festés!S152,db!$AP$3:$AP$7,0)),-1)</f>
        <v>-1</v>
      </c>
      <c r="J153">
        <f>IF(Festés!Z152=db!$AM$2,1,0)</f>
        <v>0</v>
      </c>
      <c r="K153">
        <f>IFERROR(INDEX(Munka!$E$2:$E$166,MATCH(seged!P153,Munka!$G$2:$G$166,0)),-1)</f>
        <v>-1</v>
      </c>
      <c r="L153">
        <f>IFERROR(INDEX(Munka!$E$2:$E$166,MATCH(seged!Q153,Munka!$G$2:$G$166,0)),-1)</f>
        <v>-1</v>
      </c>
      <c r="M153">
        <f>IF(G153&gt;-1,IFERROR(INDEX(db!$S$3:$S$12,MATCH(seged!G153,db!$R$3:$R$12,0)),1),-1)</f>
        <v>-1</v>
      </c>
      <c r="N153">
        <f>IF(H153&gt;-1,IFERROR(INDEX(db!$S$3:$S$12,MATCH(seged!H153,db!$R$3:$R$12,0)),1),-1)</f>
        <v>-1</v>
      </c>
      <c r="P153" t="str">
        <f t="shared" si="6"/>
        <v>-1x0x-1x-1</v>
      </c>
      <c r="Q153" t="str">
        <f t="shared" si="7"/>
        <v>0x-1x-1x-1</v>
      </c>
      <c r="S153" t="str">
        <f t="shared" si="8"/>
        <v>0</v>
      </c>
      <c r="T153">
        <f>IF(OR(Festés!U152="-",Festés!U152=""),0,1)</f>
        <v>0</v>
      </c>
      <c r="U153">
        <f t="shared" si="9"/>
        <v>0</v>
      </c>
      <c r="W153">
        <f>IFERROR(MATCH(D153,db!$AR$2:$AR$5,0),-1)</f>
        <v>-1</v>
      </c>
      <c r="X153">
        <f>IF(Festés!B152="",0,1)</f>
        <v>1</v>
      </c>
    </row>
    <row r="154" spans="1:24">
      <c r="A154">
        <f>IFERROR(INDEX(db!$G$3:$G$11,MATCH(Festés!L153,db!$H$3:$H$11,0)),-1)</f>
        <v>-1</v>
      </c>
      <c r="B154">
        <f>IFERROR(INDEX(db!$K$3:$K$11,MATCH(Festés!L153,db!$L$3:$L$11,0)),-1)</f>
        <v>-1</v>
      </c>
      <c r="C154">
        <f t="shared" si="5"/>
        <v>-1</v>
      </c>
      <c r="D154">
        <f>INDEX(db!$A$3:$A$19,MATCH(Festés!L153,db!$C$3:$C$19,0))</f>
        <v>-1</v>
      </c>
      <c r="E154">
        <f>IF(B154&gt;-1,0,INDEX(db!$Z$3:$Z$5,MATCH(Festés!P153,db!$AA$3:$AA$5,0)))</f>
        <v>0</v>
      </c>
      <c r="F154">
        <f>INDEX(db!$AC$3:$AC$5,MATCH(Festés!Q153,db!$AD$3:$AD$5,0))</f>
        <v>-1</v>
      </c>
      <c r="G154">
        <f>INDEX(db!$N$3:$N$18,MATCH(Festés!W153,db!$P$3:$P$18,0))</f>
        <v>-1</v>
      </c>
      <c r="H154">
        <f>INDEX(db!$N$3:$N$18,MATCH(Festés!Y153,db!$P$3:$P$18,0))</f>
        <v>-1</v>
      </c>
      <c r="I154">
        <f>IF(W154=-1,INDEX(db!$AO$3:$AO$7,MATCH(Festés!S153,db!$AP$3:$AP$7,0)),-1)</f>
        <v>-1</v>
      </c>
      <c r="J154">
        <f>IF(Festés!Z153=db!$AM$2,1,0)</f>
        <v>0</v>
      </c>
      <c r="K154">
        <f>IFERROR(INDEX(Munka!$E$2:$E$166,MATCH(seged!P154,Munka!$G$2:$G$166,0)),-1)</f>
        <v>-1</v>
      </c>
      <c r="L154">
        <f>IFERROR(INDEX(Munka!$E$2:$E$166,MATCH(seged!Q154,Munka!$G$2:$G$166,0)),-1)</f>
        <v>-1</v>
      </c>
      <c r="M154">
        <f>IF(G154&gt;-1,IFERROR(INDEX(db!$S$3:$S$12,MATCH(seged!G154,db!$R$3:$R$12,0)),1),-1)</f>
        <v>-1</v>
      </c>
      <c r="N154">
        <f>IF(H154&gt;-1,IFERROR(INDEX(db!$S$3:$S$12,MATCH(seged!H154,db!$R$3:$R$12,0)),1),-1)</f>
        <v>-1</v>
      </c>
      <c r="P154" t="str">
        <f t="shared" si="6"/>
        <v>-1x0x-1x-1</v>
      </c>
      <c r="Q154" t="str">
        <f t="shared" si="7"/>
        <v>0x-1x-1x-1</v>
      </c>
      <c r="S154" t="str">
        <f t="shared" si="8"/>
        <v>0</v>
      </c>
      <c r="T154">
        <f>IF(OR(Festés!U153="-",Festés!U153=""),0,1)</f>
        <v>0</v>
      </c>
      <c r="U154">
        <f t="shared" si="9"/>
        <v>0</v>
      </c>
      <c r="W154">
        <f>IFERROR(MATCH(D154,db!$AR$2:$AR$5,0),-1)</f>
        <v>-1</v>
      </c>
      <c r="X154">
        <f>IF(Festés!B153="",0,1)</f>
        <v>1</v>
      </c>
    </row>
    <row r="155" spans="1:24">
      <c r="A155">
        <f>IFERROR(INDEX(db!$G$3:$G$11,MATCH(Festés!L154,db!$H$3:$H$11,0)),-1)</f>
        <v>-1</v>
      </c>
      <c r="B155">
        <f>IFERROR(INDEX(db!$K$3:$K$11,MATCH(Festés!L154,db!$L$3:$L$11,0)),-1)</f>
        <v>-1</v>
      </c>
      <c r="C155">
        <f t="shared" si="5"/>
        <v>-1</v>
      </c>
      <c r="D155">
        <f>INDEX(db!$A$3:$A$19,MATCH(Festés!L154,db!$C$3:$C$19,0))</f>
        <v>-1</v>
      </c>
      <c r="E155">
        <f>IF(B155&gt;-1,0,INDEX(db!$Z$3:$Z$5,MATCH(Festés!P154,db!$AA$3:$AA$5,0)))</f>
        <v>0</v>
      </c>
      <c r="F155">
        <f>INDEX(db!$AC$3:$AC$5,MATCH(Festés!Q154,db!$AD$3:$AD$5,0))</f>
        <v>-1</v>
      </c>
      <c r="G155">
        <f>INDEX(db!$N$3:$N$18,MATCH(Festés!W154,db!$P$3:$P$18,0))</f>
        <v>-1</v>
      </c>
      <c r="H155">
        <f>INDEX(db!$N$3:$N$18,MATCH(Festés!Y154,db!$P$3:$P$18,0))</f>
        <v>-1</v>
      </c>
      <c r="I155">
        <f>IF(W155=-1,INDEX(db!$AO$3:$AO$7,MATCH(Festés!S154,db!$AP$3:$AP$7,0)),-1)</f>
        <v>-1</v>
      </c>
      <c r="J155">
        <f>IF(Festés!Z154=db!$AM$2,1,0)</f>
        <v>0</v>
      </c>
      <c r="K155">
        <f>IFERROR(INDEX(Munka!$E$2:$E$166,MATCH(seged!P155,Munka!$G$2:$G$166,0)),-1)</f>
        <v>-1</v>
      </c>
      <c r="L155">
        <f>IFERROR(INDEX(Munka!$E$2:$E$166,MATCH(seged!Q155,Munka!$G$2:$G$166,0)),-1)</f>
        <v>-1</v>
      </c>
      <c r="M155">
        <f>IF(G155&gt;-1,IFERROR(INDEX(db!$S$3:$S$12,MATCH(seged!G155,db!$R$3:$R$12,0)),1),-1)</f>
        <v>-1</v>
      </c>
      <c r="N155">
        <f>IF(H155&gt;-1,IFERROR(INDEX(db!$S$3:$S$12,MATCH(seged!H155,db!$R$3:$R$12,0)),1),-1)</f>
        <v>-1</v>
      </c>
      <c r="P155" t="str">
        <f t="shared" si="6"/>
        <v>-1x0x-1x-1</v>
      </c>
      <c r="Q155" t="str">
        <f t="shared" si="7"/>
        <v>0x-1x-1x-1</v>
      </c>
      <c r="S155" t="str">
        <f t="shared" si="8"/>
        <v>0</v>
      </c>
      <c r="T155">
        <f>IF(OR(Festés!U154="-",Festés!U154=""),0,1)</f>
        <v>0</v>
      </c>
      <c r="U155">
        <f t="shared" si="9"/>
        <v>0</v>
      </c>
      <c r="W155">
        <f>IFERROR(MATCH(D155,db!$AR$2:$AR$5,0),-1)</f>
        <v>-1</v>
      </c>
      <c r="X155">
        <f>IF(Festés!B154="",0,1)</f>
        <v>1</v>
      </c>
    </row>
    <row r="156" spans="1:24">
      <c r="A156">
        <f>IFERROR(INDEX(db!$G$3:$G$11,MATCH(Festés!L155,db!$H$3:$H$11,0)),-1)</f>
        <v>-1</v>
      </c>
      <c r="B156">
        <f>IFERROR(INDEX(db!$K$3:$K$11,MATCH(Festés!L155,db!$L$3:$L$11,0)),-1)</f>
        <v>-1</v>
      </c>
      <c r="C156">
        <f t="shared" ref="C156:C175" si="10">MAX(A156:B156)</f>
        <v>-1</v>
      </c>
      <c r="D156">
        <f>INDEX(db!$A$3:$A$19,MATCH(Festés!L155,db!$C$3:$C$19,0))</f>
        <v>-1</v>
      </c>
      <c r="E156">
        <f>IF(B156&gt;-1,0,INDEX(db!$Z$3:$Z$5,MATCH(Festés!P155,db!$AA$3:$AA$5,0)))</f>
        <v>0</v>
      </c>
      <c r="F156">
        <f>INDEX(db!$AC$3:$AC$5,MATCH(Festés!Q155,db!$AD$3:$AD$5,0))</f>
        <v>-1</v>
      </c>
      <c r="G156">
        <f>INDEX(db!$N$3:$N$18,MATCH(Festés!W155,db!$P$3:$P$18,0))</f>
        <v>-1</v>
      </c>
      <c r="H156">
        <f>INDEX(db!$N$3:$N$18,MATCH(Festés!Y155,db!$P$3:$P$18,0))</f>
        <v>-1</v>
      </c>
      <c r="I156">
        <f>IF(W156=-1,INDEX(db!$AO$3:$AO$7,MATCH(Festés!S155,db!$AP$3:$AP$7,0)),-1)</f>
        <v>-1</v>
      </c>
      <c r="J156">
        <f>IF(Festés!Z155=db!$AM$2,1,0)</f>
        <v>0</v>
      </c>
      <c r="K156">
        <f>IFERROR(INDEX(Munka!$E$2:$E$166,MATCH(seged!P156,Munka!$G$2:$G$166,0)),-1)</f>
        <v>-1</v>
      </c>
      <c r="L156">
        <f>IFERROR(INDEX(Munka!$E$2:$E$166,MATCH(seged!Q156,Munka!$G$2:$G$166,0)),-1)</f>
        <v>-1</v>
      </c>
      <c r="M156">
        <f>IF(G156&gt;-1,IFERROR(INDEX(db!$S$3:$S$12,MATCH(seged!G156,db!$R$3:$R$12,0)),1),-1)</f>
        <v>-1</v>
      </c>
      <c r="N156">
        <f>IF(H156&gt;-1,IFERROR(INDEX(db!$S$3:$S$12,MATCH(seged!H156,db!$R$3:$R$12,0)),1),-1)</f>
        <v>-1</v>
      </c>
      <c r="P156" t="str">
        <f t="shared" ref="P156:P175" si="11">CONCATENATE(D156,"x",E156,"x",F156,"x",M156)</f>
        <v>-1x0x-1x-1</v>
      </c>
      <c r="Q156" t="str">
        <f t="shared" ref="Q156:Q175" si="12">CONCATENATE(E156,"x",F156,"x",G156,"x",N156)</f>
        <v>0x-1x-1x-1</v>
      </c>
      <c r="S156" t="str">
        <f t="shared" ref="S156:S175" si="13">IF(U156=0,IF(MAX(K156:L156)&gt;-1,"1","0"),1)</f>
        <v>0</v>
      </c>
      <c r="T156">
        <f>IF(OR(Festés!U155="-",Festés!U155=""),0,1)</f>
        <v>0</v>
      </c>
      <c r="U156">
        <f t="shared" ref="U156:U175" si="14">IF(AND(J156=1,T156=1),1,0)</f>
        <v>0</v>
      </c>
      <c r="W156">
        <f>IFERROR(MATCH(D156,db!$AR$2:$AR$5,0),-1)</f>
        <v>-1</v>
      </c>
      <c r="X156">
        <f>IF(Festés!B155="",0,1)</f>
        <v>1</v>
      </c>
    </row>
    <row r="157" spans="1:24">
      <c r="A157">
        <f>IFERROR(INDEX(db!$G$3:$G$11,MATCH(Festés!L156,db!$H$3:$H$11,0)),-1)</f>
        <v>-1</v>
      </c>
      <c r="B157">
        <f>IFERROR(INDEX(db!$K$3:$K$11,MATCH(Festés!L156,db!$L$3:$L$11,0)),-1)</f>
        <v>-1</v>
      </c>
      <c r="C157">
        <f t="shared" si="10"/>
        <v>-1</v>
      </c>
      <c r="D157">
        <f>INDEX(db!$A$3:$A$19,MATCH(Festés!L156,db!$C$3:$C$19,0))</f>
        <v>-1</v>
      </c>
      <c r="E157">
        <f>IF(B157&gt;-1,0,INDEX(db!$Z$3:$Z$5,MATCH(Festés!P156,db!$AA$3:$AA$5,0)))</f>
        <v>0</v>
      </c>
      <c r="F157">
        <f>INDEX(db!$AC$3:$AC$5,MATCH(Festés!Q156,db!$AD$3:$AD$5,0))</f>
        <v>-1</v>
      </c>
      <c r="G157">
        <f>INDEX(db!$N$3:$N$18,MATCH(Festés!W156,db!$P$3:$P$18,0))</f>
        <v>-1</v>
      </c>
      <c r="H157">
        <f>INDEX(db!$N$3:$N$18,MATCH(Festés!Y156,db!$P$3:$P$18,0))</f>
        <v>-1</v>
      </c>
      <c r="I157">
        <f>IF(W157=-1,INDEX(db!$AO$3:$AO$7,MATCH(Festés!S156,db!$AP$3:$AP$7,0)),-1)</f>
        <v>-1</v>
      </c>
      <c r="J157">
        <f>IF(Festés!Z156=db!$AM$2,1,0)</f>
        <v>0</v>
      </c>
      <c r="K157">
        <f>IFERROR(INDEX(Munka!$E$2:$E$166,MATCH(seged!P157,Munka!$G$2:$G$166,0)),-1)</f>
        <v>-1</v>
      </c>
      <c r="L157">
        <f>IFERROR(INDEX(Munka!$E$2:$E$166,MATCH(seged!Q157,Munka!$G$2:$G$166,0)),-1)</f>
        <v>-1</v>
      </c>
      <c r="M157">
        <f>IF(G157&gt;-1,IFERROR(INDEX(db!$S$3:$S$12,MATCH(seged!G157,db!$R$3:$R$12,0)),1),-1)</f>
        <v>-1</v>
      </c>
      <c r="N157">
        <f>IF(H157&gt;-1,IFERROR(INDEX(db!$S$3:$S$12,MATCH(seged!H157,db!$R$3:$R$12,0)),1),-1)</f>
        <v>-1</v>
      </c>
      <c r="P157" t="str">
        <f t="shared" si="11"/>
        <v>-1x0x-1x-1</v>
      </c>
      <c r="Q157" t="str">
        <f t="shared" si="12"/>
        <v>0x-1x-1x-1</v>
      </c>
      <c r="S157" t="str">
        <f t="shared" si="13"/>
        <v>0</v>
      </c>
      <c r="T157">
        <f>IF(OR(Festés!U156="-",Festés!U156=""),0,1)</f>
        <v>0</v>
      </c>
      <c r="U157">
        <f t="shared" si="14"/>
        <v>0</v>
      </c>
      <c r="W157">
        <f>IFERROR(MATCH(D157,db!$AR$2:$AR$5,0),-1)</f>
        <v>-1</v>
      </c>
      <c r="X157">
        <f>IF(Festés!B156="",0,1)</f>
        <v>1</v>
      </c>
    </row>
    <row r="158" spans="1:24">
      <c r="A158">
        <f>IFERROR(INDEX(db!$G$3:$G$11,MATCH(Festés!L157,db!$H$3:$H$11,0)),-1)</f>
        <v>-1</v>
      </c>
      <c r="B158">
        <f>IFERROR(INDEX(db!$K$3:$K$11,MATCH(Festés!L157,db!$L$3:$L$11,0)),-1)</f>
        <v>-1</v>
      </c>
      <c r="C158">
        <f t="shared" si="10"/>
        <v>-1</v>
      </c>
      <c r="D158">
        <f>INDEX(db!$A$3:$A$19,MATCH(Festés!L157,db!$C$3:$C$19,0))</f>
        <v>-1</v>
      </c>
      <c r="E158">
        <f>IF(B158&gt;-1,0,INDEX(db!$Z$3:$Z$5,MATCH(Festés!P157,db!$AA$3:$AA$5,0)))</f>
        <v>0</v>
      </c>
      <c r="F158">
        <f>INDEX(db!$AC$3:$AC$5,MATCH(Festés!Q157,db!$AD$3:$AD$5,0))</f>
        <v>-1</v>
      </c>
      <c r="G158">
        <f>INDEX(db!$N$3:$N$18,MATCH(Festés!W157,db!$P$3:$P$18,0))</f>
        <v>-1</v>
      </c>
      <c r="H158">
        <f>INDEX(db!$N$3:$N$18,MATCH(Festés!Y157,db!$P$3:$P$18,0))</f>
        <v>-1</v>
      </c>
      <c r="I158">
        <f>IF(W158=-1,INDEX(db!$AO$3:$AO$7,MATCH(Festés!S157,db!$AP$3:$AP$7,0)),-1)</f>
        <v>-1</v>
      </c>
      <c r="J158">
        <f>IF(Festés!Z157=db!$AM$2,1,0)</f>
        <v>0</v>
      </c>
      <c r="K158">
        <f>IFERROR(INDEX(Munka!$E$2:$E$166,MATCH(seged!P158,Munka!$G$2:$G$166,0)),-1)</f>
        <v>-1</v>
      </c>
      <c r="L158">
        <f>IFERROR(INDEX(Munka!$E$2:$E$166,MATCH(seged!Q158,Munka!$G$2:$G$166,0)),-1)</f>
        <v>-1</v>
      </c>
      <c r="M158">
        <f>IF(G158&gt;-1,IFERROR(INDEX(db!$S$3:$S$12,MATCH(seged!G158,db!$R$3:$R$12,0)),1),-1)</f>
        <v>-1</v>
      </c>
      <c r="N158">
        <f>IF(H158&gt;-1,IFERROR(INDEX(db!$S$3:$S$12,MATCH(seged!H158,db!$R$3:$R$12,0)),1),-1)</f>
        <v>-1</v>
      </c>
      <c r="P158" t="str">
        <f t="shared" si="11"/>
        <v>-1x0x-1x-1</v>
      </c>
      <c r="Q158" t="str">
        <f t="shared" si="12"/>
        <v>0x-1x-1x-1</v>
      </c>
      <c r="S158" t="str">
        <f t="shared" si="13"/>
        <v>0</v>
      </c>
      <c r="T158">
        <f>IF(OR(Festés!U157="-",Festés!U157=""),0,1)</f>
        <v>0</v>
      </c>
      <c r="U158">
        <f t="shared" si="14"/>
        <v>0</v>
      </c>
      <c r="W158">
        <f>IFERROR(MATCH(D158,db!$AR$2:$AR$5,0),-1)</f>
        <v>-1</v>
      </c>
      <c r="X158">
        <f>IF(Festés!B157="",0,1)</f>
        <v>1</v>
      </c>
    </row>
    <row r="159" spans="1:24">
      <c r="A159">
        <f>IFERROR(INDEX(db!$G$3:$G$11,MATCH(Festés!L158,db!$H$3:$H$11,0)),-1)</f>
        <v>-1</v>
      </c>
      <c r="B159">
        <f>IFERROR(INDEX(db!$K$3:$K$11,MATCH(Festés!L158,db!$L$3:$L$11,0)),-1)</f>
        <v>-1</v>
      </c>
      <c r="C159">
        <f t="shared" si="10"/>
        <v>-1</v>
      </c>
      <c r="D159">
        <f>INDEX(db!$A$3:$A$19,MATCH(Festés!L158,db!$C$3:$C$19,0))</f>
        <v>-1</v>
      </c>
      <c r="E159">
        <f>IF(B159&gt;-1,0,INDEX(db!$Z$3:$Z$5,MATCH(Festés!P158,db!$AA$3:$AA$5,0)))</f>
        <v>0</v>
      </c>
      <c r="F159">
        <f>INDEX(db!$AC$3:$AC$5,MATCH(Festés!Q158,db!$AD$3:$AD$5,0))</f>
        <v>-1</v>
      </c>
      <c r="G159">
        <f>INDEX(db!$N$3:$N$18,MATCH(Festés!W158,db!$P$3:$P$18,0))</f>
        <v>-1</v>
      </c>
      <c r="H159">
        <f>INDEX(db!$N$3:$N$18,MATCH(Festés!Y158,db!$P$3:$P$18,0))</f>
        <v>-1</v>
      </c>
      <c r="I159">
        <f>IF(W159=-1,INDEX(db!$AO$3:$AO$7,MATCH(Festés!S158,db!$AP$3:$AP$7,0)),-1)</f>
        <v>-1</v>
      </c>
      <c r="J159">
        <f>IF(Festés!Z158=db!$AM$2,1,0)</f>
        <v>0</v>
      </c>
      <c r="K159">
        <f>IFERROR(INDEX(Munka!$E$2:$E$166,MATCH(seged!P159,Munka!$G$2:$G$166,0)),-1)</f>
        <v>-1</v>
      </c>
      <c r="L159">
        <f>IFERROR(INDEX(Munka!$E$2:$E$166,MATCH(seged!Q159,Munka!$G$2:$G$166,0)),-1)</f>
        <v>-1</v>
      </c>
      <c r="M159">
        <f>IF(G159&gt;-1,IFERROR(INDEX(db!$S$3:$S$12,MATCH(seged!G159,db!$R$3:$R$12,0)),1),-1)</f>
        <v>-1</v>
      </c>
      <c r="N159">
        <f>IF(H159&gt;-1,IFERROR(INDEX(db!$S$3:$S$12,MATCH(seged!H159,db!$R$3:$R$12,0)),1),-1)</f>
        <v>-1</v>
      </c>
      <c r="P159" t="str">
        <f t="shared" si="11"/>
        <v>-1x0x-1x-1</v>
      </c>
      <c r="Q159" t="str">
        <f t="shared" si="12"/>
        <v>0x-1x-1x-1</v>
      </c>
      <c r="S159" t="str">
        <f t="shared" si="13"/>
        <v>0</v>
      </c>
      <c r="T159">
        <f>IF(OR(Festés!U158="-",Festés!U158=""),0,1)</f>
        <v>0</v>
      </c>
      <c r="U159">
        <f t="shared" si="14"/>
        <v>0</v>
      </c>
      <c r="W159">
        <f>IFERROR(MATCH(D159,db!$AR$2:$AR$5,0),-1)</f>
        <v>-1</v>
      </c>
      <c r="X159">
        <f>IF(Festés!B158="",0,1)</f>
        <v>1</v>
      </c>
    </row>
    <row r="160" spans="1:24">
      <c r="A160">
        <f>IFERROR(INDEX(db!$G$3:$G$11,MATCH(Festés!L159,db!$H$3:$H$11,0)),-1)</f>
        <v>-1</v>
      </c>
      <c r="B160">
        <f>IFERROR(INDEX(db!$K$3:$K$11,MATCH(Festés!L159,db!$L$3:$L$11,0)),-1)</f>
        <v>-1</v>
      </c>
      <c r="C160">
        <f t="shared" si="10"/>
        <v>-1</v>
      </c>
      <c r="D160">
        <f>INDEX(db!$A$3:$A$19,MATCH(Festés!L159,db!$C$3:$C$19,0))</f>
        <v>-1</v>
      </c>
      <c r="E160">
        <f>IF(B160&gt;-1,0,INDEX(db!$Z$3:$Z$5,MATCH(Festés!P159,db!$AA$3:$AA$5,0)))</f>
        <v>0</v>
      </c>
      <c r="F160">
        <f>INDEX(db!$AC$3:$AC$5,MATCH(Festés!Q159,db!$AD$3:$AD$5,0))</f>
        <v>-1</v>
      </c>
      <c r="G160">
        <f>INDEX(db!$N$3:$N$18,MATCH(Festés!W159,db!$P$3:$P$18,0))</f>
        <v>-1</v>
      </c>
      <c r="H160">
        <f>INDEX(db!$N$3:$N$18,MATCH(Festés!Y159,db!$P$3:$P$18,0))</f>
        <v>-1</v>
      </c>
      <c r="I160">
        <f>IF(W160=-1,INDEX(db!$AO$3:$AO$7,MATCH(Festés!S159,db!$AP$3:$AP$7,0)),-1)</f>
        <v>-1</v>
      </c>
      <c r="J160">
        <f>IF(Festés!Z159=db!$AM$2,1,0)</f>
        <v>0</v>
      </c>
      <c r="K160">
        <f>IFERROR(INDEX(Munka!$E$2:$E$166,MATCH(seged!P160,Munka!$G$2:$G$166,0)),-1)</f>
        <v>-1</v>
      </c>
      <c r="L160">
        <f>IFERROR(INDEX(Munka!$E$2:$E$166,MATCH(seged!Q160,Munka!$G$2:$G$166,0)),-1)</f>
        <v>-1</v>
      </c>
      <c r="M160">
        <f>IF(G160&gt;-1,IFERROR(INDEX(db!$S$3:$S$12,MATCH(seged!G160,db!$R$3:$R$12,0)),1),-1)</f>
        <v>-1</v>
      </c>
      <c r="N160">
        <f>IF(H160&gt;-1,IFERROR(INDEX(db!$S$3:$S$12,MATCH(seged!H160,db!$R$3:$R$12,0)),1),-1)</f>
        <v>-1</v>
      </c>
      <c r="P160" t="str">
        <f t="shared" si="11"/>
        <v>-1x0x-1x-1</v>
      </c>
      <c r="Q160" t="str">
        <f t="shared" si="12"/>
        <v>0x-1x-1x-1</v>
      </c>
      <c r="S160" t="str">
        <f t="shared" si="13"/>
        <v>0</v>
      </c>
      <c r="T160">
        <f>IF(OR(Festés!U159="-",Festés!U159=""),0,1)</f>
        <v>0</v>
      </c>
      <c r="U160">
        <f t="shared" si="14"/>
        <v>0</v>
      </c>
      <c r="W160">
        <f>IFERROR(MATCH(D160,db!$AR$2:$AR$5,0),-1)</f>
        <v>-1</v>
      </c>
      <c r="X160">
        <f>IF(Festés!B159="",0,1)</f>
        <v>1</v>
      </c>
    </row>
    <row r="161" spans="1:24">
      <c r="A161">
        <f>IFERROR(INDEX(db!$G$3:$G$11,MATCH(Festés!L160,db!$H$3:$H$11,0)),-1)</f>
        <v>-1</v>
      </c>
      <c r="B161">
        <f>IFERROR(INDEX(db!$K$3:$K$11,MATCH(Festés!L160,db!$L$3:$L$11,0)),-1)</f>
        <v>-1</v>
      </c>
      <c r="C161">
        <f t="shared" si="10"/>
        <v>-1</v>
      </c>
      <c r="D161">
        <f>INDEX(db!$A$3:$A$19,MATCH(Festés!L160,db!$C$3:$C$19,0))</f>
        <v>-1</v>
      </c>
      <c r="E161">
        <f>IF(B161&gt;-1,0,INDEX(db!$Z$3:$Z$5,MATCH(Festés!P160,db!$AA$3:$AA$5,0)))</f>
        <v>0</v>
      </c>
      <c r="F161">
        <f>INDEX(db!$AC$3:$AC$5,MATCH(Festés!Q160,db!$AD$3:$AD$5,0))</f>
        <v>-1</v>
      </c>
      <c r="G161">
        <f>INDEX(db!$N$3:$N$18,MATCH(Festés!W160,db!$P$3:$P$18,0))</f>
        <v>-1</v>
      </c>
      <c r="H161">
        <f>INDEX(db!$N$3:$N$18,MATCH(Festés!Y160,db!$P$3:$P$18,0))</f>
        <v>-1</v>
      </c>
      <c r="I161">
        <f>IF(W161=-1,INDEX(db!$AO$3:$AO$7,MATCH(Festés!S160,db!$AP$3:$AP$7,0)),-1)</f>
        <v>-1</v>
      </c>
      <c r="J161">
        <f>IF(Festés!Z160=db!$AM$2,1,0)</f>
        <v>0</v>
      </c>
      <c r="K161">
        <f>IFERROR(INDEX(Munka!$E$2:$E$166,MATCH(seged!P161,Munka!$G$2:$G$166,0)),-1)</f>
        <v>-1</v>
      </c>
      <c r="L161">
        <f>IFERROR(INDEX(Munka!$E$2:$E$166,MATCH(seged!Q161,Munka!$G$2:$G$166,0)),-1)</f>
        <v>-1</v>
      </c>
      <c r="M161">
        <f>IF(G161&gt;-1,IFERROR(INDEX(db!$S$3:$S$12,MATCH(seged!G161,db!$R$3:$R$12,0)),1),-1)</f>
        <v>-1</v>
      </c>
      <c r="N161">
        <f>IF(H161&gt;-1,IFERROR(INDEX(db!$S$3:$S$12,MATCH(seged!H161,db!$R$3:$R$12,0)),1),-1)</f>
        <v>-1</v>
      </c>
      <c r="P161" t="str">
        <f t="shared" si="11"/>
        <v>-1x0x-1x-1</v>
      </c>
      <c r="Q161" t="str">
        <f t="shared" si="12"/>
        <v>0x-1x-1x-1</v>
      </c>
      <c r="S161" t="str">
        <f t="shared" si="13"/>
        <v>0</v>
      </c>
      <c r="T161">
        <f>IF(OR(Festés!U160="-",Festés!U160=""),0,1)</f>
        <v>0</v>
      </c>
      <c r="U161">
        <f t="shared" si="14"/>
        <v>0</v>
      </c>
      <c r="W161">
        <f>IFERROR(MATCH(D161,db!$AR$2:$AR$5,0),-1)</f>
        <v>-1</v>
      </c>
      <c r="X161">
        <f>IF(Festés!B160="",0,1)</f>
        <v>1</v>
      </c>
    </row>
    <row r="162" spans="1:24">
      <c r="A162">
        <f>IFERROR(INDEX(db!$G$3:$G$11,MATCH(Festés!L161,db!$H$3:$H$11,0)),-1)</f>
        <v>-1</v>
      </c>
      <c r="B162">
        <f>IFERROR(INDEX(db!$K$3:$K$11,MATCH(Festés!L161,db!$L$3:$L$11,0)),-1)</f>
        <v>-1</v>
      </c>
      <c r="C162">
        <f t="shared" si="10"/>
        <v>-1</v>
      </c>
      <c r="D162">
        <f>INDEX(db!$A$3:$A$19,MATCH(Festés!L161,db!$C$3:$C$19,0))</f>
        <v>-1</v>
      </c>
      <c r="E162">
        <f>IF(B162&gt;-1,0,INDEX(db!$Z$3:$Z$5,MATCH(Festés!P161,db!$AA$3:$AA$5,0)))</f>
        <v>0</v>
      </c>
      <c r="F162">
        <f>INDEX(db!$AC$3:$AC$5,MATCH(Festés!Q161,db!$AD$3:$AD$5,0))</f>
        <v>-1</v>
      </c>
      <c r="G162">
        <f>INDEX(db!$N$3:$N$18,MATCH(Festés!W161,db!$P$3:$P$18,0))</f>
        <v>-1</v>
      </c>
      <c r="H162">
        <f>INDEX(db!$N$3:$N$18,MATCH(Festés!Y161,db!$P$3:$P$18,0))</f>
        <v>-1</v>
      </c>
      <c r="I162">
        <f>IF(W162=-1,INDEX(db!$AO$3:$AO$7,MATCH(Festés!S161,db!$AP$3:$AP$7,0)),-1)</f>
        <v>-1</v>
      </c>
      <c r="J162">
        <f>IF(Festés!Z161=db!$AM$2,1,0)</f>
        <v>0</v>
      </c>
      <c r="K162">
        <f>IFERROR(INDEX(Munka!$E$2:$E$166,MATCH(seged!P162,Munka!$G$2:$G$166,0)),-1)</f>
        <v>-1</v>
      </c>
      <c r="L162">
        <f>IFERROR(INDEX(Munka!$E$2:$E$166,MATCH(seged!Q162,Munka!$G$2:$G$166,0)),-1)</f>
        <v>-1</v>
      </c>
      <c r="M162">
        <f>IF(G162&gt;-1,IFERROR(INDEX(db!$S$3:$S$12,MATCH(seged!G162,db!$R$3:$R$12,0)),1),-1)</f>
        <v>-1</v>
      </c>
      <c r="N162">
        <f>IF(H162&gt;-1,IFERROR(INDEX(db!$S$3:$S$12,MATCH(seged!H162,db!$R$3:$R$12,0)),1),-1)</f>
        <v>-1</v>
      </c>
      <c r="P162" t="str">
        <f t="shared" si="11"/>
        <v>-1x0x-1x-1</v>
      </c>
      <c r="Q162" t="str">
        <f t="shared" si="12"/>
        <v>0x-1x-1x-1</v>
      </c>
      <c r="S162" t="str">
        <f t="shared" si="13"/>
        <v>0</v>
      </c>
      <c r="T162">
        <f>IF(OR(Festés!U161="-",Festés!U161=""),0,1)</f>
        <v>0</v>
      </c>
      <c r="U162">
        <f t="shared" si="14"/>
        <v>0</v>
      </c>
      <c r="W162">
        <f>IFERROR(MATCH(D162,db!$AR$2:$AR$5,0),-1)</f>
        <v>-1</v>
      </c>
      <c r="X162">
        <f>IF(Festés!B161="",0,1)</f>
        <v>1</v>
      </c>
    </row>
    <row r="163" spans="1:24">
      <c r="A163">
        <f>IFERROR(INDEX(db!$G$3:$G$11,MATCH(Festés!L162,db!$H$3:$H$11,0)),-1)</f>
        <v>-1</v>
      </c>
      <c r="B163">
        <f>IFERROR(INDEX(db!$K$3:$K$11,MATCH(Festés!L162,db!$L$3:$L$11,0)),-1)</f>
        <v>-1</v>
      </c>
      <c r="C163">
        <f t="shared" si="10"/>
        <v>-1</v>
      </c>
      <c r="D163">
        <f>INDEX(db!$A$3:$A$19,MATCH(Festés!L162,db!$C$3:$C$19,0))</f>
        <v>-1</v>
      </c>
      <c r="E163">
        <f>IF(B163&gt;-1,0,INDEX(db!$Z$3:$Z$5,MATCH(Festés!P162,db!$AA$3:$AA$5,0)))</f>
        <v>0</v>
      </c>
      <c r="F163">
        <f>INDEX(db!$AC$3:$AC$5,MATCH(Festés!Q162,db!$AD$3:$AD$5,0))</f>
        <v>-1</v>
      </c>
      <c r="G163">
        <f>INDEX(db!$N$3:$N$18,MATCH(Festés!W162,db!$P$3:$P$18,0))</f>
        <v>-1</v>
      </c>
      <c r="H163">
        <f>INDEX(db!$N$3:$N$18,MATCH(Festés!Y162,db!$P$3:$P$18,0))</f>
        <v>-1</v>
      </c>
      <c r="I163">
        <f>IF(W163=-1,INDEX(db!$AO$3:$AO$7,MATCH(Festés!S162,db!$AP$3:$AP$7,0)),-1)</f>
        <v>-1</v>
      </c>
      <c r="J163">
        <f>IF(Festés!Z162=db!$AM$2,1,0)</f>
        <v>0</v>
      </c>
      <c r="K163">
        <f>IFERROR(INDEX(Munka!$E$2:$E$166,MATCH(seged!P163,Munka!$G$2:$G$166,0)),-1)</f>
        <v>-1</v>
      </c>
      <c r="L163">
        <f>IFERROR(INDEX(Munka!$E$2:$E$166,MATCH(seged!Q163,Munka!$G$2:$G$166,0)),-1)</f>
        <v>-1</v>
      </c>
      <c r="M163">
        <f>IF(G163&gt;-1,IFERROR(INDEX(db!$S$3:$S$12,MATCH(seged!G163,db!$R$3:$R$12,0)),1),-1)</f>
        <v>-1</v>
      </c>
      <c r="N163">
        <f>IF(H163&gt;-1,IFERROR(INDEX(db!$S$3:$S$12,MATCH(seged!H163,db!$R$3:$R$12,0)),1),-1)</f>
        <v>-1</v>
      </c>
      <c r="P163" t="str">
        <f t="shared" si="11"/>
        <v>-1x0x-1x-1</v>
      </c>
      <c r="Q163" t="str">
        <f t="shared" si="12"/>
        <v>0x-1x-1x-1</v>
      </c>
      <c r="S163" t="str">
        <f t="shared" si="13"/>
        <v>0</v>
      </c>
      <c r="T163">
        <f>IF(OR(Festés!U162="-",Festés!U162=""),0,1)</f>
        <v>0</v>
      </c>
      <c r="U163">
        <f t="shared" si="14"/>
        <v>0</v>
      </c>
      <c r="W163">
        <f>IFERROR(MATCH(D163,db!$AR$2:$AR$5,0),-1)</f>
        <v>-1</v>
      </c>
      <c r="X163">
        <f>IF(Festés!B162="",0,1)</f>
        <v>1</v>
      </c>
    </row>
    <row r="164" spans="1:24">
      <c r="A164">
        <f>IFERROR(INDEX(db!$G$3:$G$11,MATCH(Festés!L163,db!$H$3:$H$11,0)),-1)</f>
        <v>-1</v>
      </c>
      <c r="B164">
        <f>IFERROR(INDEX(db!$K$3:$K$11,MATCH(Festés!L163,db!$L$3:$L$11,0)),-1)</f>
        <v>-1</v>
      </c>
      <c r="C164">
        <f t="shared" si="10"/>
        <v>-1</v>
      </c>
      <c r="D164">
        <f>INDEX(db!$A$3:$A$19,MATCH(Festés!L163,db!$C$3:$C$19,0))</f>
        <v>-1</v>
      </c>
      <c r="E164">
        <f>IF(B164&gt;-1,0,INDEX(db!$Z$3:$Z$5,MATCH(Festés!P163,db!$AA$3:$AA$5,0)))</f>
        <v>0</v>
      </c>
      <c r="F164">
        <f>INDEX(db!$AC$3:$AC$5,MATCH(Festés!Q163,db!$AD$3:$AD$5,0))</f>
        <v>-1</v>
      </c>
      <c r="G164">
        <f>INDEX(db!$N$3:$N$18,MATCH(Festés!W163,db!$P$3:$P$18,0))</f>
        <v>-1</v>
      </c>
      <c r="H164">
        <f>INDEX(db!$N$3:$N$18,MATCH(Festés!Y163,db!$P$3:$P$18,0))</f>
        <v>-1</v>
      </c>
      <c r="I164">
        <f>IF(W164=-1,INDEX(db!$AO$3:$AO$7,MATCH(Festés!S163,db!$AP$3:$AP$7,0)),-1)</f>
        <v>-1</v>
      </c>
      <c r="J164">
        <f>IF(Festés!Z163=db!$AM$2,1,0)</f>
        <v>0</v>
      </c>
      <c r="K164">
        <f>IFERROR(INDEX(Munka!$E$2:$E$166,MATCH(seged!P164,Munka!$G$2:$G$166,0)),-1)</f>
        <v>-1</v>
      </c>
      <c r="L164">
        <f>IFERROR(INDEX(Munka!$E$2:$E$166,MATCH(seged!Q164,Munka!$G$2:$G$166,0)),-1)</f>
        <v>-1</v>
      </c>
      <c r="M164">
        <f>IF(G164&gt;-1,IFERROR(INDEX(db!$S$3:$S$12,MATCH(seged!G164,db!$R$3:$R$12,0)),1),-1)</f>
        <v>-1</v>
      </c>
      <c r="N164">
        <f>IF(H164&gt;-1,IFERROR(INDEX(db!$S$3:$S$12,MATCH(seged!H164,db!$R$3:$R$12,0)),1),-1)</f>
        <v>-1</v>
      </c>
      <c r="P164" t="str">
        <f t="shared" si="11"/>
        <v>-1x0x-1x-1</v>
      </c>
      <c r="Q164" t="str">
        <f t="shared" si="12"/>
        <v>0x-1x-1x-1</v>
      </c>
      <c r="S164" t="str">
        <f t="shared" si="13"/>
        <v>0</v>
      </c>
      <c r="T164">
        <f>IF(OR(Festés!U163="-",Festés!U163=""),0,1)</f>
        <v>0</v>
      </c>
      <c r="U164">
        <f t="shared" si="14"/>
        <v>0</v>
      </c>
      <c r="W164">
        <f>IFERROR(MATCH(D164,db!$AR$2:$AR$5,0),-1)</f>
        <v>-1</v>
      </c>
      <c r="X164">
        <f>IF(Festés!B163="",0,1)</f>
        <v>1</v>
      </c>
    </row>
    <row r="165" spans="1:24">
      <c r="A165">
        <f>IFERROR(INDEX(db!$G$3:$G$11,MATCH(Festés!L164,db!$H$3:$H$11,0)),-1)</f>
        <v>-1</v>
      </c>
      <c r="B165">
        <f>IFERROR(INDEX(db!$K$3:$K$11,MATCH(Festés!L164,db!$L$3:$L$11,0)),-1)</f>
        <v>-1</v>
      </c>
      <c r="C165">
        <f t="shared" si="10"/>
        <v>-1</v>
      </c>
      <c r="D165">
        <f>INDEX(db!$A$3:$A$19,MATCH(Festés!L164,db!$C$3:$C$19,0))</f>
        <v>-1</v>
      </c>
      <c r="E165">
        <f>IF(B165&gt;-1,0,INDEX(db!$Z$3:$Z$5,MATCH(Festés!P164,db!$AA$3:$AA$5,0)))</f>
        <v>0</v>
      </c>
      <c r="F165">
        <f>INDEX(db!$AC$3:$AC$5,MATCH(Festés!Q164,db!$AD$3:$AD$5,0))</f>
        <v>-1</v>
      </c>
      <c r="G165">
        <f>INDEX(db!$N$3:$N$18,MATCH(Festés!W164,db!$P$3:$P$18,0))</f>
        <v>-1</v>
      </c>
      <c r="H165">
        <f>INDEX(db!$N$3:$N$18,MATCH(Festés!Y164,db!$P$3:$P$18,0))</f>
        <v>-1</v>
      </c>
      <c r="I165">
        <f>IF(W165=-1,INDEX(db!$AO$3:$AO$7,MATCH(Festés!S164,db!$AP$3:$AP$7,0)),-1)</f>
        <v>-1</v>
      </c>
      <c r="J165">
        <f>IF(Festés!Z164=db!$AM$2,1,0)</f>
        <v>0</v>
      </c>
      <c r="K165">
        <f>IFERROR(INDEX(Munka!$E$2:$E$166,MATCH(seged!P165,Munka!$G$2:$G$166,0)),-1)</f>
        <v>-1</v>
      </c>
      <c r="L165">
        <f>IFERROR(INDEX(Munka!$E$2:$E$166,MATCH(seged!Q165,Munka!$G$2:$G$166,0)),-1)</f>
        <v>-1</v>
      </c>
      <c r="M165">
        <f>IF(G165&gt;-1,IFERROR(INDEX(db!$S$3:$S$12,MATCH(seged!G165,db!$R$3:$R$12,0)),1),-1)</f>
        <v>-1</v>
      </c>
      <c r="N165">
        <f>IF(H165&gt;-1,IFERROR(INDEX(db!$S$3:$S$12,MATCH(seged!H165,db!$R$3:$R$12,0)),1),-1)</f>
        <v>-1</v>
      </c>
      <c r="P165" t="str">
        <f t="shared" si="11"/>
        <v>-1x0x-1x-1</v>
      </c>
      <c r="Q165" t="str">
        <f t="shared" si="12"/>
        <v>0x-1x-1x-1</v>
      </c>
      <c r="S165" t="str">
        <f t="shared" si="13"/>
        <v>0</v>
      </c>
      <c r="T165">
        <f>IF(OR(Festés!U164="-",Festés!U164=""),0,1)</f>
        <v>0</v>
      </c>
      <c r="U165">
        <f t="shared" si="14"/>
        <v>0</v>
      </c>
      <c r="W165">
        <f>IFERROR(MATCH(D165,db!$AR$2:$AR$5,0),-1)</f>
        <v>-1</v>
      </c>
      <c r="X165">
        <f>IF(Festés!B164="",0,1)</f>
        <v>1</v>
      </c>
    </row>
    <row r="166" spans="1:24">
      <c r="A166">
        <f>IFERROR(INDEX(db!$G$3:$G$11,MATCH(Festés!L165,db!$H$3:$H$11,0)),-1)</f>
        <v>-1</v>
      </c>
      <c r="B166">
        <f>IFERROR(INDEX(db!$K$3:$K$11,MATCH(Festés!L165,db!$L$3:$L$11,0)),-1)</f>
        <v>-1</v>
      </c>
      <c r="C166">
        <f t="shared" si="10"/>
        <v>-1</v>
      </c>
      <c r="D166">
        <f>INDEX(db!$A$3:$A$19,MATCH(Festés!L165,db!$C$3:$C$19,0))</f>
        <v>-1</v>
      </c>
      <c r="E166">
        <f>IF(B166&gt;-1,0,INDEX(db!$Z$3:$Z$5,MATCH(Festés!P165,db!$AA$3:$AA$5,0)))</f>
        <v>0</v>
      </c>
      <c r="F166">
        <f>INDEX(db!$AC$3:$AC$5,MATCH(Festés!Q165,db!$AD$3:$AD$5,0))</f>
        <v>-1</v>
      </c>
      <c r="G166">
        <f>INDEX(db!$N$3:$N$18,MATCH(Festés!W165,db!$P$3:$P$18,0))</f>
        <v>-1</v>
      </c>
      <c r="H166">
        <f>INDEX(db!$N$3:$N$18,MATCH(Festés!Y165,db!$P$3:$P$18,0))</f>
        <v>-1</v>
      </c>
      <c r="I166">
        <f>IF(W166=-1,INDEX(db!$AO$3:$AO$7,MATCH(Festés!S165,db!$AP$3:$AP$7,0)),-1)</f>
        <v>-1</v>
      </c>
      <c r="J166">
        <f>IF(Festés!Z165=db!$AM$2,1,0)</f>
        <v>0</v>
      </c>
      <c r="K166">
        <f>IFERROR(INDEX(Munka!$E$2:$E$166,MATCH(seged!P166,Munka!$G$2:$G$166,0)),-1)</f>
        <v>-1</v>
      </c>
      <c r="L166">
        <f>IFERROR(INDEX(Munka!$E$2:$E$166,MATCH(seged!Q166,Munka!$G$2:$G$166,0)),-1)</f>
        <v>-1</v>
      </c>
      <c r="M166">
        <f>IF(G166&gt;-1,IFERROR(INDEX(db!$S$3:$S$12,MATCH(seged!G166,db!$R$3:$R$12,0)),1),-1)</f>
        <v>-1</v>
      </c>
      <c r="N166">
        <f>IF(H166&gt;-1,IFERROR(INDEX(db!$S$3:$S$12,MATCH(seged!H166,db!$R$3:$R$12,0)),1),-1)</f>
        <v>-1</v>
      </c>
      <c r="P166" t="str">
        <f t="shared" si="11"/>
        <v>-1x0x-1x-1</v>
      </c>
      <c r="Q166" t="str">
        <f t="shared" si="12"/>
        <v>0x-1x-1x-1</v>
      </c>
      <c r="S166" t="str">
        <f t="shared" si="13"/>
        <v>0</v>
      </c>
      <c r="T166">
        <f>IF(OR(Festés!U165="-",Festés!U165=""),0,1)</f>
        <v>0</v>
      </c>
      <c r="U166">
        <f t="shared" si="14"/>
        <v>0</v>
      </c>
      <c r="W166">
        <f>IFERROR(MATCH(D166,db!$AR$2:$AR$5,0),-1)</f>
        <v>-1</v>
      </c>
      <c r="X166">
        <f>IF(Festés!B165="",0,1)</f>
        <v>1</v>
      </c>
    </row>
    <row r="167" spans="1:24">
      <c r="A167">
        <f>IFERROR(INDEX(db!$G$3:$G$11,MATCH(Festés!L166,db!$H$3:$H$11,0)),-1)</f>
        <v>-1</v>
      </c>
      <c r="B167">
        <f>IFERROR(INDEX(db!$K$3:$K$11,MATCH(Festés!L166,db!$L$3:$L$11,0)),-1)</f>
        <v>-1</v>
      </c>
      <c r="C167">
        <f t="shared" si="10"/>
        <v>-1</v>
      </c>
      <c r="D167">
        <f>INDEX(db!$A$3:$A$19,MATCH(Festés!L166,db!$C$3:$C$19,0))</f>
        <v>-1</v>
      </c>
      <c r="E167">
        <f>IF(B167&gt;-1,0,INDEX(db!$Z$3:$Z$5,MATCH(Festés!P166,db!$AA$3:$AA$5,0)))</f>
        <v>0</v>
      </c>
      <c r="F167">
        <f>INDEX(db!$AC$3:$AC$5,MATCH(Festés!Q166,db!$AD$3:$AD$5,0))</f>
        <v>-1</v>
      </c>
      <c r="G167">
        <f>INDEX(db!$N$3:$N$18,MATCH(Festés!W166,db!$P$3:$P$18,0))</f>
        <v>-1</v>
      </c>
      <c r="H167">
        <f>INDEX(db!$N$3:$N$18,MATCH(Festés!Y166,db!$P$3:$P$18,0))</f>
        <v>-1</v>
      </c>
      <c r="I167">
        <f>IF(W167=-1,INDEX(db!$AO$3:$AO$7,MATCH(Festés!S166,db!$AP$3:$AP$7,0)),-1)</f>
        <v>-1</v>
      </c>
      <c r="J167">
        <f>IF(Festés!Z166=db!$AM$2,1,0)</f>
        <v>0</v>
      </c>
      <c r="K167">
        <f>IFERROR(INDEX(Munka!$E$2:$E$166,MATCH(seged!P167,Munka!$G$2:$G$166,0)),-1)</f>
        <v>-1</v>
      </c>
      <c r="L167">
        <f>IFERROR(INDEX(Munka!$E$2:$E$166,MATCH(seged!Q167,Munka!$G$2:$G$166,0)),-1)</f>
        <v>-1</v>
      </c>
      <c r="M167">
        <f>IF(G167&gt;-1,IFERROR(INDEX(db!$S$3:$S$12,MATCH(seged!G167,db!$R$3:$R$12,0)),1),-1)</f>
        <v>-1</v>
      </c>
      <c r="N167">
        <f>IF(H167&gt;-1,IFERROR(INDEX(db!$S$3:$S$12,MATCH(seged!H167,db!$R$3:$R$12,0)),1),-1)</f>
        <v>-1</v>
      </c>
      <c r="P167" t="str">
        <f t="shared" si="11"/>
        <v>-1x0x-1x-1</v>
      </c>
      <c r="Q167" t="str">
        <f t="shared" si="12"/>
        <v>0x-1x-1x-1</v>
      </c>
      <c r="S167" t="str">
        <f t="shared" si="13"/>
        <v>0</v>
      </c>
      <c r="T167">
        <f>IF(OR(Festés!U166="-",Festés!U166=""),0,1)</f>
        <v>0</v>
      </c>
      <c r="U167">
        <f t="shared" si="14"/>
        <v>0</v>
      </c>
      <c r="W167">
        <f>IFERROR(MATCH(D167,db!$AR$2:$AR$5,0),-1)</f>
        <v>-1</v>
      </c>
      <c r="X167">
        <f>IF(Festés!B166="",0,1)</f>
        <v>1</v>
      </c>
    </row>
    <row r="168" spans="1:24">
      <c r="A168">
        <f>IFERROR(INDEX(db!$G$3:$G$11,MATCH(Festés!L167,db!$H$3:$H$11,0)),-1)</f>
        <v>-1</v>
      </c>
      <c r="B168">
        <f>IFERROR(INDEX(db!$K$3:$K$11,MATCH(Festés!L167,db!$L$3:$L$11,0)),-1)</f>
        <v>-1</v>
      </c>
      <c r="C168">
        <f t="shared" si="10"/>
        <v>-1</v>
      </c>
      <c r="D168">
        <f>INDEX(db!$A$3:$A$19,MATCH(Festés!L167,db!$C$3:$C$19,0))</f>
        <v>-1</v>
      </c>
      <c r="E168">
        <f>IF(B168&gt;-1,0,INDEX(db!$Z$3:$Z$5,MATCH(Festés!P167,db!$AA$3:$AA$5,0)))</f>
        <v>0</v>
      </c>
      <c r="F168">
        <f>INDEX(db!$AC$3:$AC$5,MATCH(Festés!Q167,db!$AD$3:$AD$5,0))</f>
        <v>-1</v>
      </c>
      <c r="G168">
        <f>INDEX(db!$N$3:$N$18,MATCH(Festés!W167,db!$P$3:$P$18,0))</f>
        <v>-1</v>
      </c>
      <c r="H168">
        <f>INDEX(db!$N$3:$N$18,MATCH(Festés!Y167,db!$P$3:$P$18,0))</f>
        <v>-1</v>
      </c>
      <c r="I168">
        <f>IF(W168=-1,INDEX(db!$AO$3:$AO$7,MATCH(Festés!S167,db!$AP$3:$AP$7,0)),-1)</f>
        <v>-1</v>
      </c>
      <c r="J168">
        <f>IF(Festés!Z167=db!$AM$2,1,0)</f>
        <v>0</v>
      </c>
      <c r="K168">
        <f>IFERROR(INDEX(Munka!$E$2:$E$166,MATCH(seged!P168,Munka!$G$2:$G$166,0)),-1)</f>
        <v>-1</v>
      </c>
      <c r="L168">
        <f>IFERROR(INDEX(Munka!$E$2:$E$166,MATCH(seged!Q168,Munka!$G$2:$G$166,0)),-1)</f>
        <v>-1</v>
      </c>
      <c r="M168">
        <f>IF(G168&gt;-1,IFERROR(INDEX(db!$S$3:$S$12,MATCH(seged!G168,db!$R$3:$R$12,0)),1),-1)</f>
        <v>-1</v>
      </c>
      <c r="N168">
        <f>IF(H168&gt;-1,IFERROR(INDEX(db!$S$3:$S$12,MATCH(seged!H168,db!$R$3:$R$12,0)),1),-1)</f>
        <v>-1</v>
      </c>
      <c r="P168" t="str">
        <f t="shared" si="11"/>
        <v>-1x0x-1x-1</v>
      </c>
      <c r="Q168" t="str">
        <f t="shared" si="12"/>
        <v>0x-1x-1x-1</v>
      </c>
      <c r="S168" t="str">
        <f t="shared" si="13"/>
        <v>0</v>
      </c>
      <c r="T168">
        <f>IF(OR(Festés!U167="-",Festés!U167=""),0,1)</f>
        <v>0</v>
      </c>
      <c r="U168">
        <f t="shared" si="14"/>
        <v>0</v>
      </c>
      <c r="W168">
        <f>IFERROR(MATCH(D168,db!$AR$2:$AR$5,0),-1)</f>
        <v>-1</v>
      </c>
      <c r="X168">
        <f>IF(Festés!B167="",0,1)</f>
        <v>1</v>
      </c>
    </row>
    <row r="169" spans="1:24">
      <c r="A169">
        <f>IFERROR(INDEX(db!$G$3:$G$11,MATCH(Festés!L168,db!$H$3:$H$11,0)),-1)</f>
        <v>-1</v>
      </c>
      <c r="B169">
        <f>IFERROR(INDEX(db!$K$3:$K$11,MATCH(Festés!L168,db!$L$3:$L$11,0)),-1)</f>
        <v>-1</v>
      </c>
      <c r="C169">
        <f t="shared" si="10"/>
        <v>-1</v>
      </c>
      <c r="D169">
        <f>INDEX(db!$A$3:$A$19,MATCH(Festés!L168,db!$C$3:$C$19,0))</f>
        <v>-1</v>
      </c>
      <c r="E169">
        <f>IF(B169&gt;-1,0,INDEX(db!$Z$3:$Z$5,MATCH(Festés!P168,db!$AA$3:$AA$5,0)))</f>
        <v>0</v>
      </c>
      <c r="F169">
        <f>INDEX(db!$AC$3:$AC$5,MATCH(Festés!Q168,db!$AD$3:$AD$5,0))</f>
        <v>-1</v>
      </c>
      <c r="G169">
        <f>INDEX(db!$N$3:$N$18,MATCH(Festés!W168,db!$P$3:$P$18,0))</f>
        <v>-1</v>
      </c>
      <c r="H169">
        <f>INDEX(db!$N$3:$N$18,MATCH(Festés!Y168,db!$P$3:$P$18,0))</f>
        <v>-1</v>
      </c>
      <c r="I169">
        <f>IF(W169=-1,INDEX(db!$AO$3:$AO$7,MATCH(Festés!S168,db!$AP$3:$AP$7,0)),-1)</f>
        <v>-1</v>
      </c>
      <c r="J169">
        <f>IF(Festés!Z168=db!$AM$2,1,0)</f>
        <v>0</v>
      </c>
      <c r="K169">
        <f>IFERROR(INDEX(Munka!$E$2:$E$166,MATCH(seged!P169,Munka!$G$2:$G$166,0)),-1)</f>
        <v>-1</v>
      </c>
      <c r="L169">
        <f>IFERROR(INDEX(Munka!$E$2:$E$166,MATCH(seged!Q169,Munka!$G$2:$G$166,0)),-1)</f>
        <v>-1</v>
      </c>
      <c r="M169">
        <f>IF(G169&gt;-1,IFERROR(INDEX(db!$S$3:$S$12,MATCH(seged!G169,db!$R$3:$R$12,0)),1),-1)</f>
        <v>-1</v>
      </c>
      <c r="N169">
        <f>IF(H169&gt;-1,IFERROR(INDEX(db!$S$3:$S$12,MATCH(seged!H169,db!$R$3:$R$12,0)),1),-1)</f>
        <v>-1</v>
      </c>
      <c r="P169" t="str">
        <f t="shared" si="11"/>
        <v>-1x0x-1x-1</v>
      </c>
      <c r="Q169" t="str">
        <f t="shared" si="12"/>
        <v>0x-1x-1x-1</v>
      </c>
      <c r="S169" t="str">
        <f t="shared" si="13"/>
        <v>0</v>
      </c>
      <c r="T169">
        <f>IF(OR(Festés!U168="-",Festés!U168=""),0,1)</f>
        <v>0</v>
      </c>
      <c r="U169">
        <f t="shared" si="14"/>
        <v>0</v>
      </c>
      <c r="W169">
        <f>IFERROR(MATCH(D169,db!$AR$2:$AR$5,0),-1)</f>
        <v>-1</v>
      </c>
      <c r="X169">
        <f>IF(Festés!B168="",0,1)</f>
        <v>1</v>
      </c>
    </row>
    <row r="170" spans="1:24">
      <c r="A170">
        <f>IFERROR(INDEX(db!$G$3:$G$11,MATCH(Festés!L169,db!$H$3:$H$11,0)),-1)</f>
        <v>-1</v>
      </c>
      <c r="B170">
        <f>IFERROR(INDEX(db!$K$3:$K$11,MATCH(Festés!L169,db!$L$3:$L$11,0)),-1)</f>
        <v>-1</v>
      </c>
      <c r="C170">
        <f t="shared" si="10"/>
        <v>-1</v>
      </c>
      <c r="D170">
        <f>INDEX(db!$A$3:$A$19,MATCH(Festés!L169,db!$C$3:$C$19,0))</f>
        <v>-1</v>
      </c>
      <c r="E170">
        <f>IF(B170&gt;-1,0,INDEX(db!$Z$3:$Z$5,MATCH(Festés!P169,db!$AA$3:$AA$5,0)))</f>
        <v>0</v>
      </c>
      <c r="F170">
        <f>INDEX(db!$AC$3:$AC$5,MATCH(Festés!Q169,db!$AD$3:$AD$5,0))</f>
        <v>-1</v>
      </c>
      <c r="G170">
        <f>INDEX(db!$N$3:$N$18,MATCH(Festés!W169,db!$P$3:$P$18,0))</f>
        <v>-1</v>
      </c>
      <c r="H170">
        <f>INDEX(db!$N$3:$N$18,MATCH(Festés!Y169,db!$P$3:$P$18,0))</f>
        <v>-1</v>
      </c>
      <c r="I170">
        <f>IF(W170=-1,INDEX(db!$AO$3:$AO$7,MATCH(Festés!S169,db!$AP$3:$AP$7,0)),-1)</f>
        <v>-1</v>
      </c>
      <c r="J170">
        <f>IF(Festés!Z169=db!$AM$2,1,0)</f>
        <v>0</v>
      </c>
      <c r="K170">
        <f>IFERROR(INDEX(Munka!$E$2:$E$166,MATCH(seged!P170,Munka!$G$2:$G$166,0)),-1)</f>
        <v>-1</v>
      </c>
      <c r="L170">
        <f>IFERROR(INDEX(Munka!$E$2:$E$166,MATCH(seged!Q170,Munka!$G$2:$G$166,0)),-1)</f>
        <v>-1</v>
      </c>
      <c r="M170">
        <f>IF(G170&gt;-1,IFERROR(INDEX(db!$S$3:$S$12,MATCH(seged!G170,db!$R$3:$R$12,0)),1),-1)</f>
        <v>-1</v>
      </c>
      <c r="N170">
        <f>IF(H170&gt;-1,IFERROR(INDEX(db!$S$3:$S$12,MATCH(seged!H170,db!$R$3:$R$12,0)),1),-1)</f>
        <v>-1</v>
      </c>
      <c r="P170" t="str">
        <f t="shared" si="11"/>
        <v>-1x0x-1x-1</v>
      </c>
      <c r="Q170" t="str">
        <f t="shared" si="12"/>
        <v>0x-1x-1x-1</v>
      </c>
      <c r="S170" t="str">
        <f t="shared" si="13"/>
        <v>0</v>
      </c>
      <c r="T170">
        <f>IF(OR(Festés!U169="-",Festés!U169=""),0,1)</f>
        <v>0</v>
      </c>
      <c r="U170">
        <f t="shared" si="14"/>
        <v>0</v>
      </c>
      <c r="W170">
        <f>IFERROR(MATCH(D170,db!$AR$2:$AR$5,0),-1)</f>
        <v>-1</v>
      </c>
      <c r="X170">
        <f>IF(Festés!B169="",0,1)</f>
        <v>1</v>
      </c>
    </row>
    <row r="171" spans="1:24">
      <c r="A171">
        <f>IFERROR(INDEX(db!$G$3:$G$11,MATCH(Festés!L170,db!$H$3:$H$11,0)),-1)</f>
        <v>-1</v>
      </c>
      <c r="B171">
        <f>IFERROR(INDEX(db!$K$3:$K$11,MATCH(Festés!L170,db!$L$3:$L$11,0)),-1)</f>
        <v>-1</v>
      </c>
      <c r="C171">
        <f t="shared" si="10"/>
        <v>-1</v>
      </c>
      <c r="D171">
        <f>INDEX(db!$A$3:$A$19,MATCH(Festés!L170,db!$C$3:$C$19,0))</f>
        <v>-1</v>
      </c>
      <c r="E171">
        <f>IF(B171&gt;-1,0,INDEX(db!$Z$3:$Z$5,MATCH(Festés!P170,db!$AA$3:$AA$5,0)))</f>
        <v>0</v>
      </c>
      <c r="F171">
        <f>INDEX(db!$AC$3:$AC$5,MATCH(Festés!Q170,db!$AD$3:$AD$5,0))</f>
        <v>-1</v>
      </c>
      <c r="G171">
        <f>INDEX(db!$N$3:$N$18,MATCH(Festés!W170,db!$P$3:$P$18,0))</f>
        <v>-1</v>
      </c>
      <c r="H171">
        <f>INDEX(db!$N$3:$N$18,MATCH(Festés!Y170,db!$P$3:$P$18,0))</f>
        <v>-1</v>
      </c>
      <c r="I171">
        <f>IF(W171=-1,INDEX(db!$AO$3:$AO$7,MATCH(Festés!S170,db!$AP$3:$AP$7,0)),-1)</f>
        <v>-1</v>
      </c>
      <c r="J171">
        <f>IF(Festés!Z170=db!$AM$2,1,0)</f>
        <v>0</v>
      </c>
      <c r="K171">
        <f>IFERROR(INDEX(Munka!$E$2:$E$166,MATCH(seged!P171,Munka!$G$2:$G$166,0)),-1)</f>
        <v>-1</v>
      </c>
      <c r="L171">
        <f>IFERROR(INDEX(Munka!$E$2:$E$166,MATCH(seged!Q171,Munka!$G$2:$G$166,0)),-1)</f>
        <v>-1</v>
      </c>
      <c r="M171">
        <f>IF(G171&gt;-1,IFERROR(INDEX(db!$S$3:$S$12,MATCH(seged!G171,db!$R$3:$R$12,0)),1),-1)</f>
        <v>-1</v>
      </c>
      <c r="N171">
        <f>IF(H171&gt;-1,IFERROR(INDEX(db!$S$3:$S$12,MATCH(seged!H171,db!$R$3:$R$12,0)),1),-1)</f>
        <v>-1</v>
      </c>
      <c r="P171" t="str">
        <f t="shared" si="11"/>
        <v>-1x0x-1x-1</v>
      </c>
      <c r="Q171" t="str">
        <f t="shared" si="12"/>
        <v>0x-1x-1x-1</v>
      </c>
      <c r="S171" t="str">
        <f t="shared" si="13"/>
        <v>0</v>
      </c>
      <c r="T171">
        <f>IF(OR(Festés!U170="-",Festés!U170=""),0,1)</f>
        <v>0</v>
      </c>
      <c r="U171">
        <f t="shared" si="14"/>
        <v>0</v>
      </c>
      <c r="W171">
        <f>IFERROR(MATCH(D171,db!$AR$2:$AR$5,0),-1)</f>
        <v>-1</v>
      </c>
      <c r="X171">
        <f>IF(Festés!B170="",0,1)</f>
        <v>1</v>
      </c>
    </row>
    <row r="172" spans="1:24">
      <c r="A172">
        <f>IFERROR(INDEX(db!$G$3:$G$11,MATCH(Festés!L171,db!$H$3:$H$11,0)),-1)</f>
        <v>-1</v>
      </c>
      <c r="B172">
        <f>IFERROR(INDEX(db!$K$3:$K$11,MATCH(Festés!L171,db!$L$3:$L$11,0)),-1)</f>
        <v>-1</v>
      </c>
      <c r="C172">
        <f t="shared" si="10"/>
        <v>-1</v>
      </c>
      <c r="D172">
        <f>INDEX(db!$A$3:$A$19,MATCH(Festés!L171,db!$C$3:$C$19,0))</f>
        <v>-1</v>
      </c>
      <c r="E172">
        <f>IF(B172&gt;-1,0,INDEX(db!$Z$3:$Z$5,MATCH(Festés!P171,db!$AA$3:$AA$5,0)))</f>
        <v>0</v>
      </c>
      <c r="F172">
        <f>INDEX(db!$AC$3:$AC$5,MATCH(Festés!Q171,db!$AD$3:$AD$5,0))</f>
        <v>-1</v>
      </c>
      <c r="G172">
        <f>INDEX(db!$N$3:$N$18,MATCH(Festés!W171,db!$P$3:$P$18,0))</f>
        <v>-1</v>
      </c>
      <c r="H172">
        <f>INDEX(db!$N$3:$N$18,MATCH(Festés!Y171,db!$P$3:$P$18,0))</f>
        <v>-1</v>
      </c>
      <c r="I172">
        <f>IF(W172=-1,INDEX(db!$AO$3:$AO$7,MATCH(Festés!S171,db!$AP$3:$AP$7,0)),-1)</f>
        <v>-1</v>
      </c>
      <c r="J172">
        <f>IF(Festés!Z171=db!$AM$2,1,0)</f>
        <v>0</v>
      </c>
      <c r="K172">
        <f>IFERROR(INDEX(Munka!$E$2:$E$166,MATCH(seged!P172,Munka!$G$2:$G$166,0)),-1)</f>
        <v>-1</v>
      </c>
      <c r="L172">
        <f>IFERROR(INDEX(Munka!$E$2:$E$166,MATCH(seged!Q172,Munka!$G$2:$G$166,0)),-1)</f>
        <v>-1</v>
      </c>
      <c r="M172">
        <f>IF(G172&gt;-1,IFERROR(INDEX(db!$S$3:$S$12,MATCH(seged!G172,db!$R$3:$R$12,0)),1),-1)</f>
        <v>-1</v>
      </c>
      <c r="N172">
        <f>IF(H172&gt;-1,IFERROR(INDEX(db!$S$3:$S$12,MATCH(seged!H172,db!$R$3:$R$12,0)),1),-1)</f>
        <v>-1</v>
      </c>
      <c r="P172" t="str">
        <f t="shared" si="11"/>
        <v>-1x0x-1x-1</v>
      </c>
      <c r="Q172" t="str">
        <f t="shared" si="12"/>
        <v>0x-1x-1x-1</v>
      </c>
      <c r="S172" t="str">
        <f t="shared" si="13"/>
        <v>0</v>
      </c>
      <c r="T172">
        <f>IF(OR(Festés!U171="-",Festés!U171=""),0,1)</f>
        <v>0</v>
      </c>
      <c r="U172">
        <f t="shared" si="14"/>
        <v>0</v>
      </c>
      <c r="W172">
        <f>IFERROR(MATCH(D172,db!$AR$2:$AR$5,0),-1)</f>
        <v>-1</v>
      </c>
      <c r="X172">
        <f>IF(Festés!B171="",0,1)</f>
        <v>1</v>
      </c>
    </row>
    <row r="173" spans="1:24">
      <c r="A173">
        <f>IFERROR(INDEX(db!$G$3:$G$11,MATCH(Festés!L172,db!$H$3:$H$11,0)),-1)</f>
        <v>-1</v>
      </c>
      <c r="B173">
        <f>IFERROR(INDEX(db!$K$3:$K$11,MATCH(Festés!L172,db!$L$3:$L$11,0)),-1)</f>
        <v>-1</v>
      </c>
      <c r="C173">
        <f t="shared" si="10"/>
        <v>-1</v>
      </c>
      <c r="D173">
        <f>INDEX(db!$A$3:$A$19,MATCH(Festés!L172,db!$C$3:$C$19,0))</f>
        <v>-1</v>
      </c>
      <c r="E173">
        <f>IF(B173&gt;-1,0,INDEX(db!$Z$3:$Z$5,MATCH(Festés!P172,db!$AA$3:$AA$5,0)))</f>
        <v>0</v>
      </c>
      <c r="F173">
        <f>INDEX(db!$AC$3:$AC$5,MATCH(Festés!Q172,db!$AD$3:$AD$5,0))</f>
        <v>-1</v>
      </c>
      <c r="G173">
        <f>INDEX(db!$N$3:$N$18,MATCH(Festés!W172,db!$P$3:$P$18,0))</f>
        <v>-1</v>
      </c>
      <c r="H173">
        <f>INDEX(db!$N$3:$N$18,MATCH(Festés!Y172,db!$P$3:$P$18,0))</f>
        <v>-1</v>
      </c>
      <c r="I173">
        <f>IF(W173=-1,INDEX(db!$AO$3:$AO$7,MATCH(Festés!S172,db!$AP$3:$AP$7,0)),-1)</f>
        <v>-1</v>
      </c>
      <c r="J173">
        <f>IF(Festés!Z172=db!$AM$2,1,0)</f>
        <v>0</v>
      </c>
      <c r="K173">
        <f>IFERROR(INDEX(Munka!$E$2:$E$166,MATCH(seged!P173,Munka!$G$2:$G$166,0)),-1)</f>
        <v>-1</v>
      </c>
      <c r="L173">
        <f>IFERROR(INDEX(Munka!$E$2:$E$166,MATCH(seged!Q173,Munka!$G$2:$G$166,0)),-1)</f>
        <v>-1</v>
      </c>
      <c r="M173">
        <f>IF(G173&gt;-1,IFERROR(INDEX(db!$S$3:$S$12,MATCH(seged!G173,db!$R$3:$R$12,0)),1),-1)</f>
        <v>-1</v>
      </c>
      <c r="N173">
        <f>IF(H173&gt;-1,IFERROR(INDEX(db!$S$3:$S$12,MATCH(seged!H173,db!$R$3:$R$12,0)),1),-1)</f>
        <v>-1</v>
      </c>
      <c r="P173" t="str">
        <f t="shared" si="11"/>
        <v>-1x0x-1x-1</v>
      </c>
      <c r="Q173" t="str">
        <f t="shared" si="12"/>
        <v>0x-1x-1x-1</v>
      </c>
      <c r="S173" t="str">
        <f t="shared" si="13"/>
        <v>0</v>
      </c>
      <c r="T173">
        <f>IF(OR(Festés!U172="-",Festés!U172=""),0,1)</f>
        <v>0</v>
      </c>
      <c r="U173">
        <f t="shared" si="14"/>
        <v>0</v>
      </c>
      <c r="W173">
        <f>IFERROR(MATCH(D173,db!$AR$2:$AR$5,0),-1)</f>
        <v>-1</v>
      </c>
      <c r="X173">
        <f>IF(Festés!B172="",0,1)</f>
        <v>1</v>
      </c>
    </row>
    <row r="174" spans="1:24">
      <c r="A174">
        <f>IFERROR(INDEX(db!$G$3:$G$11,MATCH(Festés!L173,db!$H$3:$H$11,0)),-1)</f>
        <v>-1</v>
      </c>
      <c r="B174">
        <f>IFERROR(INDEX(db!$K$3:$K$11,MATCH(Festés!L173,db!$L$3:$L$11,0)),-1)</f>
        <v>-1</v>
      </c>
      <c r="C174">
        <f t="shared" si="10"/>
        <v>-1</v>
      </c>
      <c r="D174">
        <f>INDEX(db!$A$3:$A$19,MATCH(Festés!L173,db!$C$3:$C$19,0))</f>
        <v>-1</v>
      </c>
      <c r="E174">
        <f>IF(B174&gt;-1,0,INDEX(db!$Z$3:$Z$5,MATCH(Festés!P173,db!$AA$3:$AA$5,0)))</f>
        <v>0</v>
      </c>
      <c r="F174">
        <f>INDEX(db!$AC$3:$AC$5,MATCH(Festés!Q173,db!$AD$3:$AD$5,0))</f>
        <v>-1</v>
      </c>
      <c r="G174">
        <f>INDEX(db!$N$3:$N$18,MATCH(Festés!W173,db!$P$3:$P$18,0))</f>
        <v>-1</v>
      </c>
      <c r="H174">
        <f>INDEX(db!$N$3:$N$18,MATCH(Festés!Y173,db!$P$3:$P$18,0))</f>
        <v>-1</v>
      </c>
      <c r="I174">
        <f>IF(W174=-1,INDEX(db!$AO$3:$AO$7,MATCH(Festés!S173,db!$AP$3:$AP$7,0)),-1)</f>
        <v>-1</v>
      </c>
      <c r="J174">
        <f>IF(Festés!Z173=db!$AM$2,1,0)</f>
        <v>0</v>
      </c>
      <c r="K174">
        <f>IFERROR(INDEX(Munka!$E$2:$E$166,MATCH(seged!P174,Munka!$G$2:$G$166,0)),-1)</f>
        <v>-1</v>
      </c>
      <c r="L174">
        <f>IFERROR(INDEX(Munka!$E$2:$E$166,MATCH(seged!Q174,Munka!$G$2:$G$166,0)),-1)</f>
        <v>-1</v>
      </c>
      <c r="M174">
        <f>IF(G174&gt;-1,IFERROR(INDEX(db!$S$3:$S$12,MATCH(seged!G174,db!$R$3:$R$12,0)),1),-1)</f>
        <v>-1</v>
      </c>
      <c r="N174">
        <f>IF(H174&gt;-1,IFERROR(INDEX(db!$S$3:$S$12,MATCH(seged!H174,db!$R$3:$R$12,0)),1),-1)</f>
        <v>-1</v>
      </c>
      <c r="P174" t="str">
        <f t="shared" si="11"/>
        <v>-1x0x-1x-1</v>
      </c>
      <c r="Q174" t="str">
        <f t="shared" si="12"/>
        <v>0x-1x-1x-1</v>
      </c>
      <c r="S174" t="str">
        <f t="shared" si="13"/>
        <v>0</v>
      </c>
      <c r="T174">
        <f>IF(OR(Festés!U173="-",Festés!U173=""),0,1)</f>
        <v>0</v>
      </c>
      <c r="U174">
        <f t="shared" si="14"/>
        <v>0</v>
      </c>
      <c r="W174">
        <f>IFERROR(MATCH(D174,db!$AR$2:$AR$5,0),-1)</f>
        <v>-1</v>
      </c>
      <c r="X174">
        <f>IF(Festés!B173="",0,1)</f>
        <v>1</v>
      </c>
    </row>
    <row r="175" spans="1:24">
      <c r="A175">
        <f>IFERROR(INDEX(db!$G$3:$G$11,MATCH(Festés!L174,db!$H$3:$H$11,0)),-1)</f>
        <v>-1</v>
      </c>
      <c r="B175">
        <f>IFERROR(INDEX(db!$K$3:$K$11,MATCH(Festés!L174,db!$L$3:$L$11,0)),-1)</f>
        <v>-1</v>
      </c>
      <c r="C175">
        <f t="shared" si="10"/>
        <v>-1</v>
      </c>
      <c r="D175">
        <f>INDEX(db!$A$3:$A$19,MATCH(Festés!L174,db!$C$3:$C$19,0))</f>
        <v>-1</v>
      </c>
      <c r="E175">
        <f>IF(B175&gt;-1,0,INDEX(db!$Z$3:$Z$5,MATCH(Festés!P174,db!$AA$3:$AA$5,0)))</f>
        <v>0</v>
      </c>
      <c r="F175">
        <f>INDEX(db!$AC$3:$AC$5,MATCH(Festés!Q174,db!$AD$3:$AD$5,0))</f>
        <v>-1</v>
      </c>
      <c r="G175">
        <f>INDEX(db!$N$3:$N$18,MATCH(Festés!W174,db!$P$3:$P$18,0))</f>
        <v>-1</v>
      </c>
      <c r="H175">
        <f>INDEX(db!$N$3:$N$18,MATCH(Festés!Y174,db!$P$3:$P$18,0))</f>
        <v>-1</v>
      </c>
      <c r="I175">
        <f>IF(W175=-1,INDEX(db!$AO$3:$AO$7,MATCH(Festés!S174,db!$AP$3:$AP$7,0)),-1)</f>
        <v>-1</v>
      </c>
      <c r="J175">
        <f>IF(Festés!Z174=db!$AM$2,1,0)</f>
        <v>0</v>
      </c>
      <c r="K175">
        <f>IFERROR(INDEX(Munka!$E$2:$E$166,MATCH(seged!P175,Munka!$G$2:$G$166,0)),-1)</f>
        <v>-1</v>
      </c>
      <c r="L175">
        <f>IFERROR(INDEX(Munka!$E$2:$E$166,MATCH(seged!Q175,Munka!$G$2:$G$166,0)),-1)</f>
        <v>-1</v>
      </c>
      <c r="M175">
        <f>IF(G175&gt;-1,IFERROR(INDEX(db!$S$3:$S$12,MATCH(seged!G175,db!$R$3:$R$12,0)),1),-1)</f>
        <v>-1</v>
      </c>
      <c r="N175">
        <f>IF(H175&gt;-1,IFERROR(INDEX(db!$S$3:$S$12,MATCH(seged!H175,db!$R$3:$R$12,0)),1),-1)</f>
        <v>-1</v>
      </c>
      <c r="P175" t="str">
        <f t="shared" si="11"/>
        <v>-1x0x-1x-1</v>
      </c>
      <c r="Q175" t="str">
        <f t="shared" si="12"/>
        <v>0x-1x-1x-1</v>
      </c>
      <c r="S175" t="str">
        <f t="shared" si="13"/>
        <v>0</v>
      </c>
      <c r="T175">
        <f>IF(OR(Festés!U174="-",Festés!U174=""),0,1)</f>
        <v>0</v>
      </c>
      <c r="U175">
        <f t="shared" si="14"/>
        <v>0</v>
      </c>
      <c r="W175">
        <f>IFERROR(MATCH(D175,db!$AR$2:$AR$5,0),-1)</f>
        <v>-1</v>
      </c>
      <c r="X175">
        <f>IF(Festés!B174="",0,1)</f>
        <v>1</v>
      </c>
    </row>
    <row r="176" spans="1:24">
      <c r="A176">
        <f>IFERROR(INDEX(db!$G$3:$G$11,MATCH(Festés!L175,db!$H$3:$H$11,0)),-1)</f>
        <v>-1</v>
      </c>
      <c r="B176">
        <f>IFERROR(INDEX(db!$K$3:$K$11,MATCH(Festés!L175,db!$L$3:$L$11,0)),-1)</f>
        <v>-1</v>
      </c>
      <c r="C176">
        <f t="shared" ref="C176" si="15">MAX(A176:B176)</f>
        <v>-1</v>
      </c>
      <c r="D176">
        <f>INDEX(db!$A$3:$A$19,MATCH(Festés!L175,db!$C$3:$C$19,0))</f>
        <v>-1</v>
      </c>
      <c r="E176">
        <f>IF(B176&gt;-1,0,INDEX(db!$Z$3:$Z$5,MATCH(Festés!P175,db!$AA$3:$AA$5,0)))</f>
        <v>0</v>
      </c>
      <c r="F176">
        <f>INDEX(db!$AC$3:$AC$5,MATCH(Festés!Q175,db!$AD$3:$AD$5,0))</f>
        <v>-1</v>
      </c>
      <c r="G176">
        <f>INDEX(db!$N$3:$N$18,MATCH(Festés!W175,db!$P$3:$P$18,0))</f>
        <v>-1</v>
      </c>
      <c r="H176">
        <f>INDEX(db!$N$3:$N$18,MATCH(Festés!Y175,db!$P$3:$P$18,0))</f>
        <v>-1</v>
      </c>
      <c r="I176">
        <f>IF(W176=-1,INDEX(db!$AO$3:$AO$7,MATCH(Festés!S175,db!$AP$3:$AP$7,0)),-1)</f>
        <v>-1</v>
      </c>
      <c r="J176">
        <f>IF(Festés!Z175=db!$AM$2,1,0)</f>
        <v>0</v>
      </c>
      <c r="K176">
        <f>IFERROR(INDEX(Munka!$E$2:$E$166,MATCH(seged!P176,Munka!$G$2:$G$166,0)),-1)</f>
        <v>-1</v>
      </c>
      <c r="L176">
        <f>IFERROR(INDEX(Munka!$E$2:$E$166,MATCH(seged!Q176,Munka!$G$2:$G$166,0)),-1)</f>
        <v>-1</v>
      </c>
      <c r="M176">
        <f>IF(G176&gt;-1,IFERROR(INDEX(db!$S$3:$S$12,MATCH(seged!G176,db!$R$3:$R$12,0)),1),-1)</f>
        <v>-1</v>
      </c>
      <c r="N176">
        <f>IF(H176&gt;-1,IFERROR(INDEX(db!$S$3:$S$12,MATCH(seged!H176,db!$R$3:$R$12,0)),1),-1)</f>
        <v>-1</v>
      </c>
      <c r="P176" t="str">
        <f t="shared" ref="P176" si="16">CONCATENATE(D176,"x",E176,"x",F176,"x",M176)</f>
        <v>-1x0x-1x-1</v>
      </c>
      <c r="Q176" t="str">
        <f t="shared" ref="Q176" si="17">CONCATENATE(E176,"x",F176,"x",G176,"x",N176)</f>
        <v>0x-1x-1x-1</v>
      </c>
      <c r="S176" t="str">
        <f t="shared" ref="S176" si="18">IF(U176=0,IF(MAX(K176:L176)&gt;-1,"1","0"),1)</f>
        <v>0</v>
      </c>
      <c r="T176">
        <f>IF(OR(Festés!U175="-",Festés!U175=""),0,1)</f>
        <v>0</v>
      </c>
      <c r="U176">
        <f t="shared" ref="U176" si="19">IF(AND(J176=1,T176=1),1,0)</f>
        <v>0</v>
      </c>
      <c r="W176">
        <f>IFERROR(MATCH(D176,db!$AR$2:$AR$5,0),-1)</f>
        <v>-1</v>
      </c>
      <c r="X176">
        <f>IF(Festés!B175="",0,1)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Festés</vt:lpstr>
      <vt:lpstr>Munka</vt:lpstr>
      <vt:lpstr>Munka1</vt:lpstr>
      <vt:lpstr>db</vt:lpstr>
      <vt:lpstr>seged</vt:lpstr>
      <vt:lpstr>Festés!Nyomtatási_terület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svarda.tibor</dc:creator>
  <cp:lastModifiedBy>acs.attila</cp:lastModifiedBy>
  <cp:lastPrinted>2020-05-07T09:14:07Z</cp:lastPrinted>
  <dcterms:created xsi:type="dcterms:W3CDTF">2018-08-22T14:25:53Z</dcterms:created>
  <dcterms:modified xsi:type="dcterms:W3CDTF">2021-08-05T12:19:28Z</dcterms:modified>
</cp:coreProperties>
</file>